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activeTab="0"/>
  </bookViews>
  <sheets>
    <sheet name="ABRIL 08 a 14" sheetId="1" r:id="rId1"/>
    <sheet name="Moa Moi u$s" sheetId="2" r:id="rId2"/>
    <sheet name="EVOLUCION" sheetId="3" r:id="rId3"/>
    <sheet name="Gráfico1" sheetId="4" r:id="rId4"/>
  </sheets>
  <definedNames/>
  <calcPr fullCalcOnLoad="1"/>
</workbook>
</file>

<file path=xl/sharedStrings.xml><?xml version="1.0" encoding="utf-8"?>
<sst xmlns="http://schemas.openxmlformats.org/spreadsheetml/2006/main" count="217" uniqueCount="112">
  <si>
    <t>EXPORTACIONES DE LA PROVINCIA DE CORDOBA (*)</t>
  </si>
  <si>
    <t>Clasificación de Exportaciones por Grandes Rubros</t>
  </si>
  <si>
    <t>En  Millones de Dólares</t>
  </si>
  <si>
    <t>Producto Primarios</t>
  </si>
  <si>
    <t>MOA</t>
  </si>
  <si>
    <t>MOI</t>
  </si>
  <si>
    <t>Combustibles</t>
  </si>
  <si>
    <t>TOTAL</t>
  </si>
  <si>
    <t>TABLA Nº 1</t>
  </si>
  <si>
    <t>Cgo</t>
  </si>
  <si>
    <t>Descripción</t>
  </si>
  <si>
    <t>Total</t>
  </si>
  <si>
    <t>Productos Primarios</t>
  </si>
  <si>
    <t>101</t>
  </si>
  <si>
    <t>Animales vivos</t>
  </si>
  <si>
    <t>103</t>
  </si>
  <si>
    <t>Miel</t>
  </si>
  <si>
    <t>104</t>
  </si>
  <si>
    <t>Hortalizas y legumbres sin elaborar</t>
  </si>
  <si>
    <t>105</t>
  </si>
  <si>
    <t>Frutas frescas</t>
  </si>
  <si>
    <t>106</t>
  </si>
  <si>
    <t>Cereales</t>
  </si>
  <si>
    <t>107</t>
  </si>
  <si>
    <t>Semillas y frutos oleaginosos</t>
  </si>
  <si>
    <t>109</t>
  </si>
  <si>
    <t>Lanas sucias</t>
  </si>
  <si>
    <t>110</t>
  </si>
  <si>
    <t>Fibra de algodón</t>
  </si>
  <si>
    <t>199</t>
  </si>
  <si>
    <t>Resto de productos primarios</t>
  </si>
  <si>
    <t>201</t>
  </si>
  <si>
    <t>Carnes</t>
  </si>
  <si>
    <t>203</t>
  </si>
  <si>
    <t>Productos lácteos</t>
  </si>
  <si>
    <t>204</t>
  </si>
  <si>
    <t>Otros productos de origen animal</t>
  </si>
  <si>
    <t>205</t>
  </si>
  <si>
    <t>Frutas secas o congeladas</t>
  </si>
  <si>
    <t>206</t>
  </si>
  <si>
    <t>Té, yerba mate, especias, etc.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</si>
  <si>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</si>
  <si>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</si>
  <si>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</si>
  <si>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</si>
  <si>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</si>
  <si>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</si>
  <si>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</si>
  <si>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</si>
  <si>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</si>
  <si>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</si>
  <si>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212</t>
  </si>
  <si>
    <t>Residuos y desperdicios de las industrias aliment.</t>
  </si>
  <si>
    <t>213</t>
  </si>
  <si>
    <t>Extractos curtientes y tintóreos</t>
  </si>
  <si>
    <t>214</t>
  </si>
  <si>
    <t>Pieles y cueros</t>
  </si>
  <si>
    <t>299</t>
  </si>
  <si>
    <t>Resto de manufacturas de origen agropecuario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</si>
  <si>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</si>
  <si>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</si>
  <si>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</si>
  <si>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</si>
  <si>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</si>
  <si>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</si>
  <si>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</si>
  <si>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</si>
  <si>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</si>
  <si>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</si>
  <si>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</si>
  <si>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</si>
  <si>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308</t>
  </si>
  <si>
    <t>Calzados y sus partes componentes</t>
  </si>
  <si>
    <t>309</t>
  </si>
  <si>
    <t>Manuf. de piedra, yeso, etc. y Prod. cerámicos</t>
  </si>
  <si>
    <t>310</t>
  </si>
  <si>
    <t>Piedras, metales precioso y sus manufacacturas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</si>
  <si>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</si>
  <si>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</si>
  <si>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</si>
  <si>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</si>
  <si>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</si>
  <si>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</si>
  <si>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314</t>
  </si>
  <si>
    <t>Vehículos de navegación aérea, marítima y fluvial</t>
  </si>
  <si>
    <t>399</t>
  </si>
  <si>
    <t>Otras manufacturas de origen industrial</t>
  </si>
  <si>
    <t>Manufacturas de Orígen Agropecuario-MOA</t>
  </si>
  <si>
    <t>Manufacturas de Orígen Industrial -MOI</t>
  </si>
  <si>
    <t>Combustible y energía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</si>
  <si>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</si>
  <si>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</si>
  <si>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</si>
  <si>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TABLA Nº 2</t>
  </si>
  <si>
    <t>EVOLUCION 08 - 14</t>
  </si>
  <si>
    <t>EVOLUCION 13 - 14</t>
  </si>
  <si>
    <t>EVOLUCION 12 - 14</t>
  </si>
  <si>
    <t>ABRIL 08-09-10-11-12-13-14</t>
  </si>
  <si>
    <t>ABRIL 2008</t>
  </si>
  <si>
    <t>ABRIL 2009</t>
  </si>
  <si>
    <t>ABRIL 2010</t>
  </si>
  <si>
    <t>ABRIL 2011</t>
  </si>
  <si>
    <t>ABRIL 2012</t>
  </si>
  <si>
    <t>ABRIL 2013</t>
  </si>
  <si>
    <t>ABRIL 2014</t>
  </si>
  <si>
    <t>Abril 2008</t>
  </si>
  <si>
    <t>Abril 2009</t>
  </si>
  <si>
    <t>Abril 2010</t>
  </si>
  <si>
    <t>Abril 2011</t>
  </si>
  <si>
    <t>Abril 2012</t>
  </si>
  <si>
    <t>Abril 2013</t>
  </si>
  <si>
    <t>Abril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</si>
</sst>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_ ;[Red]\-0.00\ "/>
    <numFmt numFmtId="17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Times New Roman"/>
      <family val="1"/>
    </font>
    <font>
      <b/>
      <sz val="10"/>
      <color indexed="8"/>
      <name val="Bookman Old Style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4" fillId="33" borderId="18" xfId="53" applyNumberFormat="1" applyFont="1" applyFill="1" applyBorder="1" applyAlignment="1" applyProtection="1">
      <alignment horizontal="center"/>
      <protection/>
    </xf>
    <xf numFmtId="49" fontId="4" fillId="33" borderId="19" xfId="53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0" fontId="8" fillId="0" borderId="0" xfId="51" applyNumberFormat="1" applyFont="1" applyFill="1" applyBorder="1" applyAlignment="1" applyProtection="1" quotePrefix="1">
      <alignment horizontal="left"/>
      <protection/>
    </xf>
    <xf numFmtId="0" fontId="9" fillId="0" borderId="0" xfId="53" applyNumberFormat="1" applyFont="1" applyFill="1" applyBorder="1" applyAlignment="1" applyProtection="1">
      <alignment/>
      <protection/>
    </xf>
    <xf numFmtId="174" fontId="9" fillId="0" borderId="0" xfId="53" applyNumberFormat="1" applyFont="1" applyFill="1" applyBorder="1" applyAlignment="1" applyProtection="1">
      <alignment/>
      <protection/>
    </xf>
    <xf numFmtId="0" fontId="12" fillId="0" borderId="10" xfId="53" applyFont="1" applyBorder="1">
      <alignment/>
      <protection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2" fillId="0" borderId="11" xfId="53" applyFont="1" applyBorder="1" applyAlignment="1">
      <alignment horizontal="center"/>
      <protection/>
    </xf>
    <xf numFmtId="2" fontId="12" fillId="0" borderId="1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0" fillId="0" borderId="11" xfId="53" applyFont="1" applyBorder="1" applyAlignment="1">
      <alignment horizontal="left" vertical="center"/>
      <protection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2" xfId="52" applyFont="1" applyBorder="1" applyAlignment="1">
      <alignment horizontal="left"/>
      <protection/>
    </xf>
    <xf numFmtId="0" fontId="13" fillId="0" borderId="0" xfId="0" applyFont="1" applyAlignment="1">
      <alignment/>
    </xf>
    <xf numFmtId="0" fontId="53" fillId="0" borderId="17" xfId="0" applyFont="1" applyBorder="1" applyAlignment="1">
      <alignment/>
    </xf>
    <xf numFmtId="0" fontId="10" fillId="0" borderId="14" xfId="53" applyFont="1" applyBorder="1" applyAlignment="1">
      <alignment horizontal="right" vertical="center"/>
      <protection/>
    </xf>
    <xf numFmtId="0" fontId="12" fillId="0" borderId="0" xfId="53" applyFont="1" applyBorder="1">
      <alignment/>
      <protection/>
    </xf>
    <xf numFmtId="2" fontId="54" fillId="0" borderId="11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2" fontId="54" fillId="0" borderId="16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2" fontId="54" fillId="0" borderId="17" xfId="0" applyNumberFormat="1" applyFont="1" applyBorder="1" applyAlignment="1">
      <alignment horizontal="center"/>
    </xf>
    <xf numFmtId="2" fontId="54" fillId="0" borderId="20" xfId="0" applyNumberFormat="1" applyFont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2" fontId="55" fillId="0" borderId="16" xfId="0" applyNumberFormat="1" applyFont="1" applyBorder="1" applyAlignment="1">
      <alignment horizontal="center"/>
    </xf>
    <xf numFmtId="2" fontId="56" fillId="0" borderId="11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2" fontId="56" fillId="0" borderId="16" xfId="0" applyNumberFormat="1" applyFont="1" applyBorder="1" applyAlignment="1">
      <alignment/>
    </xf>
    <xf numFmtId="173" fontId="10" fillId="0" borderId="10" xfId="0" applyNumberFormat="1" applyFont="1" applyBorder="1" applyAlignment="1">
      <alignment horizontal="center"/>
    </xf>
    <xf numFmtId="173" fontId="10" fillId="0" borderId="15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173" fontId="12" fillId="0" borderId="16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73" fontId="10" fillId="0" borderId="2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73" fontId="10" fillId="0" borderId="14" xfId="0" applyNumberFormat="1" applyFont="1" applyBorder="1" applyAlignment="1">
      <alignment horizontal="center"/>
    </xf>
    <xf numFmtId="173" fontId="10" fillId="0" borderId="17" xfId="0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3" fontId="7" fillId="0" borderId="22" xfId="0" applyNumberFormat="1" applyFont="1" applyBorder="1" applyAlignment="1">
      <alignment horizontal="center"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53" applyNumberFormat="1" applyFont="1" applyFill="1" applyBorder="1" applyAlignment="1" applyProtection="1">
      <alignment horizontal="center"/>
      <protection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0" fillId="33" borderId="19" xfId="53" applyNumberFormat="1" applyFont="1" applyFill="1" applyBorder="1" applyAlignment="1">
      <alignment horizontal="center" vertical="center" textRotation="255" shrinkToFit="1"/>
      <protection/>
    </xf>
    <xf numFmtId="49" fontId="10" fillId="33" borderId="23" xfId="53" applyNumberFormat="1" applyFont="1" applyFill="1" applyBorder="1" applyAlignment="1">
      <alignment horizontal="center" vertical="center" textRotation="255" shrinkToFi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Hoja2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5"/>
          <c:w val="0.97925"/>
          <c:h val="0.91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'ABRIL 08 a 14'!$B$8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14'!$C$8:$I$8</c:f>
              <c:numCache/>
            </c:numRef>
          </c:val>
          <c:shape val="box"/>
        </c:ser>
        <c:ser>
          <c:idx val="1"/>
          <c:order val="1"/>
          <c:tx>
            <c:strRef>
              <c:f>'ABRIL 08 a 14'!$B$9</c:f>
              <c:strCache>
                <c:ptCount val="1"/>
                <c:pt idx="0">
                  <c:v>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14'!$C$9:$I$9</c:f>
              <c:numCache/>
            </c:numRef>
          </c:val>
          <c:shape val="box"/>
        </c:ser>
        <c:ser>
          <c:idx val="2"/>
          <c:order val="2"/>
          <c:tx>
            <c:strRef>
              <c:f>'ABRIL 08 a 14'!$B$10</c:f>
              <c:strCache>
                <c:ptCount val="1"/>
                <c:pt idx="0">
                  <c:v>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14'!$C$10:$I$10</c:f>
              <c:numCache/>
            </c:numRef>
          </c:val>
          <c:shape val="box"/>
        </c:ser>
        <c:ser>
          <c:idx val="3"/>
          <c:order val="3"/>
          <c:tx>
            <c:strRef>
              <c:f>'ABRIL 08 a 14'!$B$11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14'!$C$11:$I$11</c:f>
              <c:numCache/>
            </c:numRef>
          </c:val>
          <c:shape val="box"/>
        </c:ser>
        <c:overlap val="100"/>
        <c:gapWidth val="75"/>
        <c:shape val="box"/>
        <c:axId val="39937757"/>
        <c:axId val="23895494"/>
      </c:bar3D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75"/>
          <c:y val="0.95475"/>
          <c:w val="0.3585"/>
          <c:h val="0.03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Evolucion de las Exportaciones de Córdoba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Abril 2008 a 2014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315"/>
          <c:w val="0.80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'ABRIL 08 a 14'!$B$8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14'!$C$8:$I$8</c:f>
              <c:numCache>
                <c:ptCount val="7"/>
                <c:pt idx="0">
                  <c:v>1124.2753387399998</c:v>
                </c:pt>
                <c:pt idx="1">
                  <c:v>684.4588300400001</c:v>
                </c:pt>
                <c:pt idx="2">
                  <c:v>927.21326285</c:v>
                </c:pt>
                <c:pt idx="3">
                  <c:v>612.0976232300001</c:v>
                </c:pt>
                <c:pt idx="4">
                  <c:v>713.2441822100001</c:v>
                </c:pt>
                <c:pt idx="5">
                  <c:v>1190.5798328700002</c:v>
                </c:pt>
                <c:pt idx="6">
                  <c:v>544.7022080300001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08 a 14'!$B$9</c:f>
              <c:strCache>
                <c:ptCount val="1"/>
                <c:pt idx="0">
                  <c:v>MOA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14'!$C$9:$I$9</c:f>
              <c:numCache>
                <c:ptCount val="7"/>
                <c:pt idx="0">
                  <c:v>1284.0370873099998</c:v>
                </c:pt>
                <c:pt idx="1">
                  <c:v>1148.4473484299997</c:v>
                </c:pt>
                <c:pt idx="2">
                  <c:v>981.8991252300001</c:v>
                </c:pt>
                <c:pt idx="3">
                  <c:v>1310.7513409700005</c:v>
                </c:pt>
                <c:pt idx="4">
                  <c:v>1398.69406696</c:v>
                </c:pt>
                <c:pt idx="5">
                  <c:v>1248.62481256</c:v>
                </c:pt>
                <c:pt idx="6">
                  <c:v>1181.0231814200001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08 a 14'!$B$10</c:f>
              <c:strCache>
                <c:ptCount val="1"/>
                <c:pt idx="0">
                  <c:v>MOI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14'!$C$10:$I$10</c:f>
              <c:numCache>
                <c:ptCount val="7"/>
                <c:pt idx="0">
                  <c:v>491.86048640999996</c:v>
                </c:pt>
                <c:pt idx="1">
                  <c:v>437.12161471999997</c:v>
                </c:pt>
                <c:pt idx="2">
                  <c:v>535.5547905900002</c:v>
                </c:pt>
                <c:pt idx="3">
                  <c:v>814.04472267</c:v>
                </c:pt>
                <c:pt idx="4">
                  <c:v>776.7298483100003</c:v>
                </c:pt>
                <c:pt idx="5">
                  <c:v>866.8554293000002</c:v>
                </c:pt>
                <c:pt idx="6">
                  <c:v>674.1233251699999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'ABRIL 08 a 14'!$B$11</c:f>
              <c:strCache>
                <c:ptCount val="1"/>
                <c:pt idx="0">
                  <c:v>Combustibles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14'!$C$11:$I$11</c:f>
              <c:numCache>
                <c:ptCount val="7"/>
                <c:pt idx="0">
                  <c:v>0.022885</c:v>
                </c:pt>
                <c:pt idx="1">
                  <c:v>0.06264</c:v>
                </c:pt>
                <c:pt idx="2">
                  <c:v>0.00710515</c:v>
                </c:pt>
                <c:pt idx="3">
                  <c:v>0.000112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3732855"/>
        <c:axId val="56486832"/>
      </c:line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32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47925"/>
          <c:w val="0.1475"/>
          <c:h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85725</xdr:rowOff>
    </xdr:from>
    <xdr:to>
      <xdr:col>13</xdr:col>
      <xdr:colOff>9525</xdr:colOff>
      <xdr:row>44</xdr:row>
      <xdr:rowOff>190500</xdr:rowOff>
    </xdr:to>
    <xdr:graphicFrame>
      <xdr:nvGraphicFramePr>
        <xdr:cNvPr id="1" name="1 Gráfico"/>
        <xdr:cNvGraphicFramePr/>
      </xdr:nvGraphicFramePr>
      <xdr:xfrm>
        <a:off x="57150" y="2562225"/>
        <a:ext cx="94392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8.57421875" style="0" bestFit="1" customWidth="1"/>
    <col min="3" max="3" width="9.28125" style="0" customWidth="1"/>
    <col min="4" max="5" width="9.421875" style="0" bestFit="1" customWidth="1"/>
    <col min="6" max="8" width="9.421875" style="0" customWidth="1"/>
    <col min="9" max="9" width="9.421875" style="0" bestFit="1" customWidth="1"/>
    <col min="10" max="10" width="11.57421875" style="0" customWidth="1"/>
    <col min="11" max="12" width="11.7109375" style="0" customWidth="1"/>
  </cols>
  <sheetData>
    <row r="2" spans="1:13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L6" s="71"/>
      <c r="M6" s="71"/>
    </row>
    <row r="7" spans="2:12" ht="29.25" customHeight="1">
      <c r="B7" s="19"/>
      <c r="C7" s="20" t="s">
        <v>98</v>
      </c>
      <c r="D7" s="20" t="s">
        <v>99</v>
      </c>
      <c r="E7" s="20" t="s">
        <v>100</v>
      </c>
      <c r="F7" s="20" t="s">
        <v>101</v>
      </c>
      <c r="G7" s="20" t="s">
        <v>102</v>
      </c>
      <c r="H7" s="20" t="s">
        <v>103</v>
      </c>
      <c r="I7" s="20" t="s">
        <v>104</v>
      </c>
      <c r="J7" s="21" t="s">
        <v>94</v>
      </c>
      <c r="K7" s="21" t="s">
        <v>96</v>
      </c>
      <c r="L7" s="21" t="s">
        <v>95</v>
      </c>
    </row>
    <row r="8" spans="2:12" ht="15">
      <c r="B8" s="2" t="s">
        <v>3</v>
      </c>
      <c r="C8" s="6">
        <v>1124.2753387399998</v>
      </c>
      <c r="D8" s="7">
        <v>684.4588300400001</v>
      </c>
      <c r="E8" s="7">
        <v>927.21326285</v>
      </c>
      <c r="F8" s="7">
        <v>612.0976232300001</v>
      </c>
      <c r="G8" s="7">
        <v>713.2441822100001</v>
      </c>
      <c r="H8" s="7">
        <v>1190.5798328700002</v>
      </c>
      <c r="I8" s="7">
        <v>544.7022080300001</v>
      </c>
      <c r="J8" s="16">
        <f>((I8*100)/C8)-100</f>
        <v>-51.55081773469657</v>
      </c>
      <c r="K8" s="17">
        <f>((I8*100)/G8)-100</f>
        <v>-23.630332834649934</v>
      </c>
      <c r="L8" s="8">
        <f>((I8*100)/H8)-100</f>
        <v>-54.248997589943535</v>
      </c>
    </row>
    <row r="9" spans="2:12" ht="15">
      <c r="B9" s="3" t="s">
        <v>4</v>
      </c>
      <c r="C9" s="9">
        <v>1284.0370873099998</v>
      </c>
      <c r="D9" s="10">
        <v>1148.4473484299997</v>
      </c>
      <c r="E9" s="10">
        <v>981.8991252300001</v>
      </c>
      <c r="F9" s="10">
        <v>1310.7513409700005</v>
      </c>
      <c r="G9" s="10">
        <v>1398.69406696</v>
      </c>
      <c r="H9" s="10">
        <v>1248.62481256</v>
      </c>
      <c r="I9" s="10">
        <v>1181.0231814200001</v>
      </c>
      <c r="J9" s="18">
        <f>((I9*100)/C9)-100</f>
        <v>-8.022658138777686</v>
      </c>
      <c r="K9" s="15">
        <f>((I9*100)/G9)-100</f>
        <v>-15.562437182070695</v>
      </c>
      <c r="L9" s="11">
        <f>((I9*100)/H9)-100</f>
        <v>-5.414086798531514</v>
      </c>
    </row>
    <row r="10" spans="2:12" ht="15">
      <c r="B10" s="3" t="s">
        <v>5</v>
      </c>
      <c r="C10" s="9">
        <v>491.86048640999996</v>
      </c>
      <c r="D10" s="10">
        <v>437.12161471999997</v>
      </c>
      <c r="E10" s="10">
        <v>535.5547905900002</v>
      </c>
      <c r="F10" s="10">
        <v>814.04472267</v>
      </c>
      <c r="G10" s="10">
        <v>776.7298483100003</v>
      </c>
      <c r="H10" s="10">
        <v>866.8554293000002</v>
      </c>
      <c r="I10" s="10">
        <v>674.1233251699999</v>
      </c>
      <c r="J10" s="18">
        <f>((I10*100)/C10)-100</f>
        <v>37.05580012948451</v>
      </c>
      <c r="K10" s="15">
        <f>((I10*100)/G10)-100</f>
        <v>-13.210065682843336</v>
      </c>
      <c r="L10" s="11">
        <f>((I10*100)/H10)-100</f>
        <v>-22.233477188420522</v>
      </c>
    </row>
    <row r="11" spans="2:12" ht="15">
      <c r="B11" s="4" t="s">
        <v>6</v>
      </c>
      <c r="C11" s="12">
        <v>0.022885</v>
      </c>
      <c r="D11" s="13">
        <v>0.06264</v>
      </c>
      <c r="E11" s="13">
        <v>0.00710515</v>
      </c>
      <c r="F11" s="13">
        <v>0.000112</v>
      </c>
      <c r="G11" s="13">
        <v>0</v>
      </c>
      <c r="H11" s="13">
        <v>0</v>
      </c>
      <c r="I11" s="13">
        <v>0</v>
      </c>
      <c r="J11" s="18">
        <f>((I11*100)/C11)-100</f>
        <v>-100</v>
      </c>
      <c r="K11" s="15">
        <v>0</v>
      </c>
      <c r="L11" s="11">
        <v>0</v>
      </c>
    </row>
    <row r="12" spans="2:12" ht="15">
      <c r="B12" s="5" t="s">
        <v>7</v>
      </c>
      <c r="C12" s="14">
        <f aca="true" t="shared" si="0" ref="C12:I12">SUM(C8:C11)</f>
        <v>2900.1957974599995</v>
      </c>
      <c r="D12" s="14">
        <f t="shared" si="0"/>
        <v>2270.0904331899997</v>
      </c>
      <c r="E12" s="14">
        <f t="shared" si="0"/>
        <v>2444.6742838200003</v>
      </c>
      <c r="F12" s="14">
        <f t="shared" si="0"/>
        <v>2736.8937988700004</v>
      </c>
      <c r="G12" s="14">
        <f t="shared" si="0"/>
        <v>2888.6680974800006</v>
      </c>
      <c r="H12" s="14">
        <f t="shared" si="0"/>
        <v>3306.0600747300005</v>
      </c>
      <c r="I12" s="66">
        <f t="shared" si="0"/>
        <v>2399.84871462</v>
      </c>
      <c r="J12" s="67">
        <f>((I12*100)/C12)-100</f>
        <v>-17.25218287945266</v>
      </c>
      <c r="K12" s="68">
        <f>((I12*100)/G12)-100</f>
        <v>-16.92196425357534</v>
      </c>
      <c r="L12" s="69">
        <f>((I12*100)/H12)-100</f>
        <v>-27.410613831147913</v>
      </c>
    </row>
    <row r="46" ht="15">
      <c r="A46" t="s">
        <v>90</v>
      </c>
    </row>
    <row r="47" ht="15">
      <c r="A47" s="38" t="s">
        <v>91</v>
      </c>
    </row>
    <row r="48" ht="15">
      <c r="A48" s="38" t="s">
        <v>92</v>
      </c>
    </row>
  </sheetData>
  <sheetProtection/>
  <mergeCells count="5">
    <mergeCell ref="A4:M4"/>
    <mergeCell ref="A5:M5"/>
    <mergeCell ref="L6:M6"/>
    <mergeCell ref="A2:M2"/>
    <mergeCell ref="A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9" width="10.00390625" style="0" bestFit="1" customWidth="1"/>
  </cols>
  <sheetData>
    <row r="1" spans="1:7" ht="15">
      <c r="A1" s="22" t="s">
        <v>8</v>
      </c>
      <c r="B1" s="23"/>
      <c r="C1" s="24"/>
      <c r="D1" s="24"/>
      <c r="E1" s="24"/>
      <c r="F1" s="24"/>
      <c r="G1" s="24"/>
    </row>
    <row r="2" spans="1:7" ht="15">
      <c r="A2" s="23"/>
      <c r="B2" s="23"/>
      <c r="C2" s="24"/>
      <c r="D2" s="24"/>
      <c r="E2" s="24"/>
      <c r="F2" s="24"/>
      <c r="G2" s="24"/>
    </row>
    <row r="3" spans="1:9" ht="15.75">
      <c r="A3" s="72" t="s">
        <v>0</v>
      </c>
      <c r="B3" s="72"/>
      <c r="C3" s="72"/>
      <c r="D3" s="72"/>
      <c r="E3" s="72"/>
      <c r="F3" s="72"/>
      <c r="G3" s="72"/>
      <c r="H3" s="72"/>
      <c r="I3" s="72"/>
    </row>
    <row r="4" spans="1:9" ht="15">
      <c r="A4" s="70" t="s">
        <v>97</v>
      </c>
      <c r="B4" s="70"/>
      <c r="C4" s="70"/>
      <c r="D4" s="70"/>
      <c r="E4" s="70"/>
      <c r="F4" s="70"/>
      <c r="G4" s="70"/>
      <c r="H4" s="70"/>
      <c r="I4" s="70"/>
    </row>
    <row r="5" spans="1:9" ht="15">
      <c r="A5" s="70" t="s">
        <v>1</v>
      </c>
      <c r="B5" s="70"/>
      <c r="C5" s="70"/>
      <c r="D5" s="70"/>
      <c r="E5" s="70"/>
      <c r="F5" s="70"/>
      <c r="G5" s="70"/>
      <c r="H5" s="70"/>
      <c r="I5" s="70"/>
    </row>
    <row r="6" spans="1:9" ht="15">
      <c r="A6" s="70" t="s">
        <v>2</v>
      </c>
      <c r="B6" s="70"/>
      <c r="C6" s="70"/>
      <c r="D6" s="70"/>
      <c r="E6" s="70"/>
      <c r="F6" s="70"/>
      <c r="G6" s="70"/>
      <c r="H6" s="70"/>
      <c r="I6" s="70"/>
    </row>
    <row r="8" spans="1:9" ht="15" customHeight="1">
      <c r="A8" s="75" t="s">
        <v>9</v>
      </c>
      <c r="B8" s="77" t="s">
        <v>10</v>
      </c>
      <c r="C8" s="73" t="s">
        <v>105</v>
      </c>
      <c r="D8" s="73" t="s">
        <v>106</v>
      </c>
      <c r="E8" s="73" t="s">
        <v>107</v>
      </c>
      <c r="F8" s="73" t="s">
        <v>108</v>
      </c>
      <c r="G8" s="73" t="s">
        <v>109</v>
      </c>
      <c r="H8" s="73" t="s">
        <v>110</v>
      </c>
      <c r="I8" s="73" t="s">
        <v>111</v>
      </c>
    </row>
    <row r="9" spans="1:9" ht="15">
      <c r="A9" s="76"/>
      <c r="B9" s="78"/>
      <c r="C9" s="74"/>
      <c r="D9" s="74"/>
      <c r="E9" s="74"/>
      <c r="F9" s="74"/>
      <c r="G9" s="74"/>
      <c r="H9" s="74"/>
      <c r="I9" s="74"/>
    </row>
    <row r="10" spans="1:9" ht="15">
      <c r="A10" s="25"/>
      <c r="B10" s="40" t="s">
        <v>11</v>
      </c>
      <c r="C10" s="26">
        <f aca="true" t="shared" si="0" ref="C10:I10">C12+C24+C41+C58</f>
        <v>2900.1957974599995</v>
      </c>
      <c r="D10" s="27">
        <f t="shared" si="0"/>
        <v>2270.0904331899997</v>
      </c>
      <c r="E10" s="27">
        <f t="shared" si="0"/>
        <v>2444.6742838200003</v>
      </c>
      <c r="F10" s="27">
        <f t="shared" si="0"/>
        <v>2736.8937988700004</v>
      </c>
      <c r="G10" s="27">
        <f>G12+G24+G41+G58</f>
        <v>2888.6680974800006</v>
      </c>
      <c r="H10" s="27">
        <f t="shared" si="0"/>
        <v>3306.0600747300005</v>
      </c>
      <c r="I10" s="28">
        <f t="shared" si="0"/>
        <v>2399.84871462</v>
      </c>
    </row>
    <row r="11" spans="1:9" ht="15">
      <c r="A11" s="29"/>
      <c r="B11" s="41"/>
      <c r="C11" s="30"/>
      <c r="D11" s="31"/>
      <c r="E11" s="31"/>
      <c r="F11" s="31"/>
      <c r="G11" s="31"/>
      <c r="H11" s="31"/>
      <c r="I11" s="35"/>
    </row>
    <row r="12" spans="1:9" ht="15">
      <c r="A12" s="32" t="s">
        <v>12</v>
      </c>
      <c r="B12" s="34"/>
      <c r="C12" s="42">
        <f aca="true" t="shared" si="1" ref="C12:I12">SUM(C14:C22)</f>
        <v>1124.2753387399998</v>
      </c>
      <c r="D12" s="43">
        <f t="shared" si="1"/>
        <v>684.4588300400001</v>
      </c>
      <c r="E12" s="43">
        <f t="shared" si="1"/>
        <v>927.21326285</v>
      </c>
      <c r="F12" s="43">
        <f t="shared" si="1"/>
        <v>612.0976232300001</v>
      </c>
      <c r="G12" s="43">
        <f>SUM(G14:G22)</f>
        <v>713.2441822100001</v>
      </c>
      <c r="H12" s="43">
        <f t="shared" si="1"/>
        <v>1190.5798328700002</v>
      </c>
      <c r="I12" s="44">
        <f t="shared" si="1"/>
        <v>544.7022080300001</v>
      </c>
    </row>
    <row r="13" spans="1:9" ht="15">
      <c r="A13" s="33"/>
      <c r="B13" s="34"/>
      <c r="C13" s="33"/>
      <c r="D13" s="34"/>
      <c r="E13" s="34"/>
      <c r="F13" s="34"/>
      <c r="G13" s="34"/>
      <c r="H13" s="34"/>
      <c r="I13" s="35"/>
    </row>
    <row r="14" spans="1:9" ht="15">
      <c r="A14" s="33" t="s">
        <v>13</v>
      </c>
      <c r="B14" s="34" t="s">
        <v>14</v>
      </c>
      <c r="C14" s="51">
        <v>0.008178</v>
      </c>
      <c r="D14" s="52">
        <v>0.24862355</v>
      </c>
      <c r="E14" s="52">
        <v>0.249118</v>
      </c>
      <c r="F14" s="52">
        <v>0.02661322</v>
      </c>
      <c r="G14" s="52">
        <v>0.131779</v>
      </c>
      <c r="H14" s="52">
        <v>0.0322</v>
      </c>
      <c r="I14" s="53">
        <v>0.231922</v>
      </c>
    </row>
    <row r="15" spans="1:9" ht="15">
      <c r="A15" s="33" t="s">
        <v>15</v>
      </c>
      <c r="B15" s="34" t="s">
        <v>16</v>
      </c>
      <c r="C15" s="51">
        <v>6.6941765</v>
      </c>
      <c r="D15" s="52">
        <v>7.20173593</v>
      </c>
      <c r="E15" s="52">
        <v>8.01861282</v>
      </c>
      <c r="F15" s="52">
        <v>10.7136688</v>
      </c>
      <c r="G15" s="52">
        <v>9.07675651</v>
      </c>
      <c r="H15" s="52">
        <v>10.54597347</v>
      </c>
      <c r="I15" s="53">
        <v>9.60068951</v>
      </c>
    </row>
    <row r="16" spans="1:9" ht="15">
      <c r="A16" s="33" t="s">
        <v>17</v>
      </c>
      <c r="B16" s="34" t="s">
        <v>18</v>
      </c>
      <c r="C16" s="51">
        <v>2.89062047</v>
      </c>
      <c r="D16" s="52">
        <v>2.74696039</v>
      </c>
      <c r="E16" s="52">
        <v>4.64992931</v>
      </c>
      <c r="F16" s="52">
        <v>9.52960651</v>
      </c>
      <c r="G16" s="52">
        <v>14.45306331</v>
      </c>
      <c r="H16" s="52">
        <v>11.42140326</v>
      </c>
      <c r="I16" s="53">
        <v>7.39785906</v>
      </c>
    </row>
    <row r="17" spans="1:9" ht="15">
      <c r="A17" s="33" t="s">
        <v>19</v>
      </c>
      <c r="B17" s="34" t="s">
        <v>20</v>
      </c>
      <c r="C17" s="51">
        <v>0.05064938</v>
      </c>
      <c r="D17" s="52">
        <v>0.03975717</v>
      </c>
      <c r="E17" s="52">
        <v>0.0366261</v>
      </c>
      <c r="F17" s="52">
        <v>0.04876231</v>
      </c>
      <c r="G17" s="52">
        <v>0.09086241</v>
      </c>
      <c r="H17" s="52">
        <v>0.07484596</v>
      </c>
      <c r="I17" s="53">
        <v>0.20690202</v>
      </c>
    </row>
    <row r="18" spans="1:9" ht="15">
      <c r="A18" s="33" t="s">
        <v>21</v>
      </c>
      <c r="B18" s="34" t="s">
        <v>22</v>
      </c>
      <c r="C18" s="51">
        <v>852.34690183</v>
      </c>
      <c r="D18" s="52">
        <v>401.92393547</v>
      </c>
      <c r="E18" s="52">
        <v>582.54382305</v>
      </c>
      <c r="F18" s="52">
        <v>417.29188469</v>
      </c>
      <c r="G18" s="52">
        <v>508.51501795</v>
      </c>
      <c r="H18" s="52">
        <v>924.47005025</v>
      </c>
      <c r="I18" s="53">
        <v>314.97123163</v>
      </c>
    </row>
    <row r="19" spans="1:9" ht="15">
      <c r="A19" s="33" t="s">
        <v>23</v>
      </c>
      <c r="B19" s="34" t="s">
        <v>24</v>
      </c>
      <c r="C19" s="51">
        <v>261.93515583</v>
      </c>
      <c r="D19" s="52">
        <v>271.94342594</v>
      </c>
      <c r="E19" s="52">
        <v>330.96021269</v>
      </c>
      <c r="F19" s="52">
        <v>173.37391043</v>
      </c>
      <c r="G19" s="52">
        <v>180.14178856</v>
      </c>
      <c r="H19" s="52">
        <v>243.08082285</v>
      </c>
      <c r="I19" s="53">
        <v>211.62171516</v>
      </c>
    </row>
    <row r="20" spans="1:9" ht="15">
      <c r="A20" s="33" t="s">
        <v>25</v>
      </c>
      <c r="B20" s="34" t="s">
        <v>26</v>
      </c>
      <c r="C20" s="51"/>
      <c r="D20" s="52">
        <v>0.03807356</v>
      </c>
      <c r="E20" s="52">
        <v>0.15788944</v>
      </c>
      <c r="F20" s="52">
        <v>0.24197958</v>
      </c>
      <c r="G20" s="52">
        <v>0.04579634</v>
      </c>
      <c r="H20" s="52">
        <v>0.23296157</v>
      </c>
      <c r="I20" s="53">
        <v>0.15457816</v>
      </c>
    </row>
    <row r="21" spans="1:9" ht="15">
      <c r="A21" s="33" t="s">
        <v>27</v>
      </c>
      <c r="B21" s="34" t="s">
        <v>28</v>
      </c>
      <c r="C21" s="51">
        <v>0.00068913</v>
      </c>
      <c r="D21" s="52"/>
      <c r="E21" s="52"/>
      <c r="F21" s="52"/>
      <c r="G21" s="52"/>
      <c r="H21" s="52"/>
      <c r="I21" s="53"/>
    </row>
    <row r="22" spans="1:9" ht="15">
      <c r="A22" s="33" t="s">
        <v>29</v>
      </c>
      <c r="B22" s="34" t="s">
        <v>30</v>
      </c>
      <c r="C22" s="51">
        <v>0.3489676</v>
      </c>
      <c r="D22" s="52">
        <v>0.31631803</v>
      </c>
      <c r="E22" s="52">
        <v>0.59705144</v>
      </c>
      <c r="F22" s="52">
        <v>0.87119769</v>
      </c>
      <c r="G22" s="52">
        <v>0.78911813</v>
      </c>
      <c r="H22" s="52">
        <v>0.72157551</v>
      </c>
      <c r="I22" s="53">
        <v>0.51731049</v>
      </c>
    </row>
    <row r="23" spans="1:9" ht="15">
      <c r="A23" s="33"/>
      <c r="B23" s="34"/>
      <c r="C23" s="51"/>
      <c r="D23" s="52"/>
      <c r="E23" s="52"/>
      <c r="F23" s="52"/>
      <c r="G23" s="52"/>
      <c r="H23" s="52"/>
      <c r="I23" s="53"/>
    </row>
    <row r="24" spans="1:9" ht="15">
      <c r="A24" s="36" t="s">
        <v>87</v>
      </c>
      <c r="B24" s="34"/>
      <c r="C24" s="48">
        <f aca="true" t="shared" si="2" ref="C24:I24">SUM(C26:C39)</f>
        <v>1284.0370873099998</v>
      </c>
      <c r="D24" s="49">
        <f t="shared" si="2"/>
        <v>1148.4473484299997</v>
      </c>
      <c r="E24" s="49">
        <f t="shared" si="2"/>
        <v>981.8991252300001</v>
      </c>
      <c r="F24" s="49">
        <f t="shared" si="2"/>
        <v>1310.7513409700005</v>
      </c>
      <c r="G24" s="49">
        <f t="shared" si="2"/>
        <v>1398.69406696</v>
      </c>
      <c r="H24" s="49">
        <f t="shared" si="2"/>
        <v>1248.62481256</v>
      </c>
      <c r="I24" s="50">
        <f t="shared" si="2"/>
        <v>1181.0231814200001</v>
      </c>
    </row>
    <row r="25" spans="1:9" ht="15">
      <c r="A25" s="33"/>
      <c r="B25" s="34"/>
      <c r="C25" s="51"/>
      <c r="D25" s="52"/>
      <c r="E25" s="52"/>
      <c r="F25" s="52"/>
      <c r="G25" s="52"/>
      <c r="H25" s="52"/>
      <c r="I25" s="53"/>
    </row>
    <row r="26" spans="1:9" ht="15">
      <c r="A26" s="33" t="s">
        <v>31</v>
      </c>
      <c r="B26" s="34" t="s">
        <v>32</v>
      </c>
      <c r="C26" s="51">
        <v>36.33753717</v>
      </c>
      <c r="D26" s="52">
        <v>30.59100658</v>
      </c>
      <c r="E26" s="52">
        <v>29.06613568</v>
      </c>
      <c r="F26" s="52">
        <v>42.10766173</v>
      </c>
      <c r="G26" s="52">
        <v>35.59875478</v>
      </c>
      <c r="H26" s="52">
        <v>42.3126354</v>
      </c>
      <c r="I26" s="53">
        <v>26.19088542</v>
      </c>
    </row>
    <row r="27" spans="1:9" ht="15">
      <c r="A27" s="33" t="s">
        <v>33</v>
      </c>
      <c r="B27" s="34" t="s">
        <v>34</v>
      </c>
      <c r="C27" s="51">
        <v>84.50371594</v>
      </c>
      <c r="D27" s="52">
        <v>35.76557879</v>
      </c>
      <c r="E27" s="52">
        <v>66.8147305</v>
      </c>
      <c r="F27" s="52">
        <v>121.67363047</v>
      </c>
      <c r="G27" s="52">
        <v>142.91370773</v>
      </c>
      <c r="H27" s="52">
        <v>111.08737947</v>
      </c>
      <c r="I27" s="53">
        <v>136.48997389</v>
      </c>
    </row>
    <row r="28" spans="1:9" ht="15">
      <c r="A28" s="33" t="s">
        <v>35</v>
      </c>
      <c r="B28" s="34" t="s">
        <v>36</v>
      </c>
      <c r="C28" s="51">
        <v>0.95901408</v>
      </c>
      <c r="D28" s="52">
        <v>1.02614168</v>
      </c>
      <c r="E28" s="52">
        <v>0.6428714</v>
      </c>
      <c r="F28" s="52">
        <v>0.72586551</v>
      </c>
      <c r="G28" s="52">
        <v>0.72184703</v>
      </c>
      <c r="H28" s="52">
        <v>0.53967257</v>
      </c>
      <c r="I28" s="53">
        <v>0.78796045</v>
      </c>
    </row>
    <row r="29" spans="1:9" ht="15">
      <c r="A29" s="33" t="s">
        <v>37</v>
      </c>
      <c r="B29" s="34" t="s">
        <v>38</v>
      </c>
      <c r="C29" s="51">
        <v>9E-05</v>
      </c>
      <c r="D29" s="52"/>
      <c r="E29" s="52">
        <v>0.00175</v>
      </c>
      <c r="F29" s="52"/>
      <c r="G29" s="52"/>
      <c r="H29" s="52"/>
      <c r="I29" s="53"/>
    </row>
    <row r="30" spans="1:9" ht="15">
      <c r="A30" s="33" t="s">
        <v>39</v>
      </c>
      <c r="B30" s="34" t="s">
        <v>40</v>
      </c>
      <c r="C30" s="51">
        <v>0.38155992</v>
      </c>
      <c r="D30" s="52">
        <v>0.22603504</v>
      </c>
      <c r="E30" s="52">
        <v>0.44036877</v>
      </c>
      <c r="F30" s="52">
        <v>0.60611162</v>
      </c>
      <c r="G30" s="52">
        <v>0.22166764</v>
      </c>
      <c r="H30" s="52">
        <v>0.50656569</v>
      </c>
      <c r="I30" s="53">
        <v>0.41785475</v>
      </c>
    </row>
    <row r="31" spans="1:9" ht="15">
      <c r="A31" s="33" t="s">
        <v>41</v>
      </c>
      <c r="B31" s="34" t="s">
        <v>42</v>
      </c>
      <c r="C31" s="51">
        <v>29.6341895</v>
      </c>
      <c r="D31" s="52">
        <v>21.54374176</v>
      </c>
      <c r="E31" s="52">
        <v>23.35384973</v>
      </c>
      <c r="F31" s="52">
        <v>27.16203772</v>
      </c>
      <c r="G31" s="52">
        <v>43.76920182</v>
      </c>
      <c r="H31" s="52">
        <v>26.50873575</v>
      </c>
      <c r="I31" s="53">
        <v>19.16753417</v>
      </c>
    </row>
    <row r="32" spans="1:9" ht="15">
      <c r="A32" s="33" t="s">
        <v>43</v>
      </c>
      <c r="B32" s="34" t="s">
        <v>44</v>
      </c>
      <c r="C32" s="51">
        <v>444.26198862</v>
      </c>
      <c r="D32" s="52">
        <v>334.98382753</v>
      </c>
      <c r="E32" s="52">
        <v>228.42394921</v>
      </c>
      <c r="F32" s="52">
        <v>287.67708282</v>
      </c>
      <c r="G32" s="52">
        <v>329.10440037</v>
      </c>
      <c r="H32" s="52">
        <v>199.75303129</v>
      </c>
      <c r="I32" s="53">
        <v>174.2634875</v>
      </c>
    </row>
    <row r="33" spans="1:9" ht="15">
      <c r="A33" s="33" t="s">
        <v>45</v>
      </c>
      <c r="B33" s="34" t="s">
        <v>46</v>
      </c>
      <c r="C33" s="51">
        <v>11.84814072</v>
      </c>
      <c r="D33" s="52">
        <v>11.78441104</v>
      </c>
      <c r="E33" s="52">
        <v>12.8183404</v>
      </c>
      <c r="F33" s="52">
        <v>15.62572233</v>
      </c>
      <c r="G33" s="52">
        <v>32.93495796</v>
      </c>
      <c r="H33" s="52">
        <v>31.42794356</v>
      </c>
      <c r="I33" s="53">
        <v>29.26263746</v>
      </c>
    </row>
    <row r="34" spans="1:9" ht="15">
      <c r="A34" s="33" t="s">
        <v>47</v>
      </c>
      <c r="B34" s="34" t="s">
        <v>48</v>
      </c>
      <c r="C34" s="51">
        <v>68.93671091</v>
      </c>
      <c r="D34" s="52">
        <v>66.39888256</v>
      </c>
      <c r="E34" s="52">
        <v>83.09185278</v>
      </c>
      <c r="F34" s="52">
        <v>96.1978655400001</v>
      </c>
      <c r="G34" s="52">
        <v>157.73610215</v>
      </c>
      <c r="H34" s="52">
        <v>122.04189582</v>
      </c>
      <c r="I34" s="53">
        <v>101.50408596</v>
      </c>
    </row>
    <row r="35" spans="1:9" ht="15">
      <c r="A35" s="33" t="s">
        <v>49</v>
      </c>
      <c r="B35" s="34" t="s">
        <v>50</v>
      </c>
      <c r="C35" s="51">
        <v>0.33369495</v>
      </c>
      <c r="D35" s="52">
        <v>0.48410665</v>
      </c>
      <c r="E35" s="52">
        <v>0.65264212</v>
      </c>
      <c r="F35" s="52">
        <v>0.37181156</v>
      </c>
      <c r="G35" s="52">
        <v>0.42781248</v>
      </c>
      <c r="H35" s="52">
        <v>1.5809516</v>
      </c>
      <c r="I35" s="53">
        <v>2.72099824</v>
      </c>
    </row>
    <row r="36" spans="1:9" ht="15">
      <c r="A36" s="33" t="s">
        <v>51</v>
      </c>
      <c r="B36" s="34" t="s">
        <v>52</v>
      </c>
      <c r="C36" s="51">
        <v>540.87737795</v>
      </c>
      <c r="D36" s="52">
        <v>594.85479561</v>
      </c>
      <c r="E36" s="52">
        <v>483.56030242</v>
      </c>
      <c r="F36" s="52">
        <v>638.73740739</v>
      </c>
      <c r="G36" s="52">
        <v>606.11646783</v>
      </c>
      <c r="H36" s="52">
        <v>661.34390137</v>
      </c>
      <c r="I36" s="53">
        <v>648.15683687</v>
      </c>
    </row>
    <row r="37" spans="1:9" ht="15">
      <c r="A37" s="33" t="s">
        <v>53</v>
      </c>
      <c r="B37" s="34" t="s">
        <v>54</v>
      </c>
      <c r="C37" s="51"/>
      <c r="D37" s="52">
        <v>2.48E-05</v>
      </c>
      <c r="E37" s="52"/>
      <c r="F37" s="52">
        <v>0.01842</v>
      </c>
      <c r="G37" s="52">
        <v>44.73061974</v>
      </c>
      <c r="H37" s="52">
        <v>46.7109308</v>
      </c>
      <c r="I37" s="53">
        <v>37.69868763</v>
      </c>
    </row>
    <row r="38" spans="1:9" ht="15">
      <c r="A38" s="33" t="s">
        <v>55</v>
      </c>
      <c r="B38" s="34" t="s">
        <v>56</v>
      </c>
      <c r="C38" s="51">
        <v>2.21271234</v>
      </c>
      <c r="D38" s="52">
        <v>1.18943544</v>
      </c>
      <c r="E38" s="52">
        <v>2.03095884</v>
      </c>
      <c r="F38" s="52">
        <v>1.2708431</v>
      </c>
      <c r="G38" s="52">
        <v>2.55043462</v>
      </c>
      <c r="H38" s="52">
        <v>1.90913286</v>
      </c>
      <c r="I38" s="53">
        <v>0.97740788</v>
      </c>
    </row>
    <row r="39" spans="1:9" ht="15">
      <c r="A39" s="33" t="s">
        <v>57</v>
      </c>
      <c r="B39" s="34" t="s">
        <v>58</v>
      </c>
      <c r="C39" s="51">
        <v>63.75035521</v>
      </c>
      <c r="D39" s="52">
        <v>49.59936095</v>
      </c>
      <c r="E39" s="52">
        <v>51.00137338</v>
      </c>
      <c r="F39" s="52">
        <v>78.57688118</v>
      </c>
      <c r="G39" s="52">
        <v>1.86809281</v>
      </c>
      <c r="H39" s="52">
        <v>2.90203638</v>
      </c>
      <c r="I39" s="53">
        <v>3.3848312</v>
      </c>
    </row>
    <row r="40" spans="1:9" ht="15">
      <c r="A40" s="33"/>
      <c r="B40" s="34"/>
      <c r="C40" s="51"/>
      <c r="D40" s="52"/>
      <c r="E40" s="52"/>
      <c r="F40" s="52"/>
      <c r="G40" s="52"/>
      <c r="H40" s="52"/>
      <c r="I40" s="53"/>
    </row>
    <row r="41" spans="1:9" ht="15">
      <c r="A41" s="32" t="s">
        <v>88</v>
      </c>
      <c r="B41" s="34"/>
      <c r="C41" s="48">
        <f aca="true" t="shared" si="3" ref="C41:I41">SUM(C43:C56)</f>
        <v>491.86048640999996</v>
      </c>
      <c r="D41" s="49">
        <f t="shared" si="3"/>
        <v>437.12161471999997</v>
      </c>
      <c r="E41" s="49">
        <f t="shared" si="3"/>
        <v>535.5547905900002</v>
      </c>
      <c r="F41" s="49">
        <f t="shared" si="3"/>
        <v>814.04472267</v>
      </c>
      <c r="G41" s="49">
        <f t="shared" si="3"/>
        <v>776.7298483100003</v>
      </c>
      <c r="H41" s="49">
        <f t="shared" si="3"/>
        <v>866.8554293000002</v>
      </c>
      <c r="I41" s="50">
        <f t="shared" si="3"/>
        <v>674.1233251699999</v>
      </c>
    </row>
    <row r="42" spans="1:9" ht="15">
      <c r="A42" s="33"/>
      <c r="B42" s="34"/>
      <c r="C42" s="51"/>
      <c r="D42" s="52"/>
      <c r="E42" s="52"/>
      <c r="F42" s="52"/>
      <c r="G42" s="52"/>
      <c r="H42" s="52"/>
      <c r="I42" s="53"/>
    </row>
    <row r="43" spans="1:9" ht="15">
      <c r="A43" s="33" t="s">
        <v>59</v>
      </c>
      <c r="B43" s="34" t="s">
        <v>60</v>
      </c>
      <c r="C43" s="51">
        <v>29.58953752</v>
      </c>
      <c r="D43" s="52">
        <v>41.44122823</v>
      </c>
      <c r="E43" s="52">
        <v>36.31088619</v>
      </c>
      <c r="F43" s="52">
        <v>86.97905294</v>
      </c>
      <c r="G43" s="52">
        <v>127.1163411</v>
      </c>
      <c r="H43" s="52">
        <v>57.2198501800001</v>
      </c>
      <c r="I43" s="53">
        <v>73.30115977</v>
      </c>
    </row>
    <row r="44" spans="1:9" ht="15">
      <c r="A44" s="33" t="s">
        <v>61</v>
      </c>
      <c r="B44" s="34" t="s">
        <v>62</v>
      </c>
      <c r="C44" s="51">
        <v>13.69145562</v>
      </c>
      <c r="D44" s="52">
        <v>10.80708131</v>
      </c>
      <c r="E44" s="52">
        <v>11.99817542</v>
      </c>
      <c r="F44" s="52">
        <v>15.73020583</v>
      </c>
      <c r="G44" s="52">
        <v>12.20240738</v>
      </c>
      <c r="H44" s="52">
        <v>13.82963062</v>
      </c>
      <c r="I44" s="53">
        <v>14.21605343</v>
      </c>
    </row>
    <row r="45" spans="1:9" ht="15">
      <c r="A45" s="33" t="s">
        <v>63</v>
      </c>
      <c r="B45" s="34" t="s">
        <v>64</v>
      </c>
      <c r="C45" s="51">
        <v>9.92274577999999</v>
      </c>
      <c r="D45" s="52">
        <v>8.45739141</v>
      </c>
      <c r="E45" s="52">
        <v>8.62632547999999</v>
      </c>
      <c r="F45" s="52">
        <v>12.06017676</v>
      </c>
      <c r="G45" s="52">
        <v>10.78862809</v>
      </c>
      <c r="H45" s="52">
        <v>10.38554178</v>
      </c>
      <c r="I45" s="53">
        <v>9.44423827</v>
      </c>
    </row>
    <row r="46" spans="1:9" ht="15">
      <c r="A46" s="33" t="s">
        <v>65</v>
      </c>
      <c r="B46" s="34" t="s">
        <v>66</v>
      </c>
      <c r="C46" s="51">
        <v>0.12141531</v>
      </c>
      <c r="D46" s="52">
        <v>0.09998522</v>
      </c>
      <c r="E46" s="52">
        <v>0.10631888</v>
      </c>
      <c r="F46" s="52">
        <v>0.08667571</v>
      </c>
      <c r="G46" s="52">
        <v>0.24359792</v>
      </c>
      <c r="H46" s="52">
        <v>0.20381648</v>
      </c>
      <c r="I46" s="53">
        <v>0.1152684</v>
      </c>
    </row>
    <row r="47" spans="1:9" ht="15">
      <c r="A47" s="33" t="s">
        <v>67</v>
      </c>
      <c r="B47" s="34" t="s">
        <v>68</v>
      </c>
      <c r="C47" s="51">
        <v>1.07509293</v>
      </c>
      <c r="D47" s="52">
        <v>0.90652898</v>
      </c>
      <c r="E47" s="52">
        <v>1.50706174</v>
      </c>
      <c r="F47" s="52">
        <v>2.64781167</v>
      </c>
      <c r="G47" s="52">
        <v>2.02515958</v>
      </c>
      <c r="H47" s="52">
        <v>2.52441478</v>
      </c>
      <c r="I47" s="53">
        <v>2.81086753</v>
      </c>
    </row>
    <row r="48" spans="1:9" ht="15">
      <c r="A48" s="33" t="s">
        <v>69</v>
      </c>
      <c r="B48" s="34" t="s">
        <v>70</v>
      </c>
      <c r="C48" s="51">
        <v>0.46560389</v>
      </c>
      <c r="D48" s="52">
        <v>0.27024717</v>
      </c>
      <c r="E48" s="52">
        <v>0.26223281</v>
      </c>
      <c r="F48" s="52">
        <v>0.32574647</v>
      </c>
      <c r="G48" s="52">
        <v>0.29340991</v>
      </c>
      <c r="H48" s="52">
        <v>0.24583615</v>
      </c>
      <c r="I48" s="53">
        <v>0.20888177</v>
      </c>
    </row>
    <row r="49" spans="1:9" ht="15">
      <c r="A49" s="33" t="s">
        <v>71</v>
      </c>
      <c r="B49" s="34" t="s">
        <v>72</v>
      </c>
      <c r="C49" s="51">
        <v>0.43349915</v>
      </c>
      <c r="D49" s="52">
        <v>0.27955508</v>
      </c>
      <c r="E49" s="52">
        <v>0.21678036</v>
      </c>
      <c r="F49" s="52">
        <v>0.17429326</v>
      </c>
      <c r="G49" s="52">
        <v>0.12017343</v>
      </c>
      <c r="H49" s="52">
        <v>0.02287559</v>
      </c>
      <c r="I49" s="53">
        <v>0.03046354</v>
      </c>
    </row>
    <row r="50" spans="1:9" ht="15">
      <c r="A50" s="33" t="s">
        <v>73</v>
      </c>
      <c r="B50" s="34" t="s">
        <v>74</v>
      </c>
      <c r="C50" s="51">
        <v>1.32045367</v>
      </c>
      <c r="D50" s="52">
        <v>0.83600211</v>
      </c>
      <c r="E50" s="52">
        <v>0.73408328</v>
      </c>
      <c r="F50" s="52">
        <v>0.94167005</v>
      </c>
      <c r="G50" s="52">
        <v>1.18553886</v>
      </c>
      <c r="H50" s="52">
        <v>1.08104557</v>
      </c>
      <c r="I50" s="53">
        <v>1.1248569</v>
      </c>
    </row>
    <row r="51" spans="1:9" ht="15">
      <c r="A51" s="33" t="s">
        <v>75</v>
      </c>
      <c r="B51" s="34" t="s">
        <v>76</v>
      </c>
      <c r="C51" s="51">
        <v>0.00280668</v>
      </c>
      <c r="D51" s="52">
        <v>0.00149101</v>
      </c>
      <c r="E51" s="52"/>
      <c r="F51" s="52"/>
      <c r="G51" s="52"/>
      <c r="H51" s="52"/>
      <c r="I51" s="53"/>
    </row>
    <row r="52" spans="1:9" ht="15">
      <c r="A52" s="33" t="s">
        <v>77</v>
      </c>
      <c r="B52" s="34" t="s">
        <v>78</v>
      </c>
      <c r="C52" s="51">
        <v>14.07246413</v>
      </c>
      <c r="D52" s="52">
        <v>10.96190213</v>
      </c>
      <c r="E52" s="52">
        <v>12.41617551</v>
      </c>
      <c r="F52" s="52">
        <v>13.91277829</v>
      </c>
      <c r="G52" s="52">
        <v>18.21975212</v>
      </c>
      <c r="H52" s="52">
        <v>14.51496145</v>
      </c>
      <c r="I52" s="53">
        <v>8.95304622</v>
      </c>
    </row>
    <row r="53" spans="1:9" ht="15">
      <c r="A53" s="33" t="s">
        <v>79</v>
      </c>
      <c r="B53" s="34" t="s">
        <v>80</v>
      </c>
      <c r="C53" s="51">
        <v>69.73780393</v>
      </c>
      <c r="D53" s="52">
        <v>64.32174923</v>
      </c>
      <c r="E53" s="52">
        <v>75.9355660800001</v>
      </c>
      <c r="F53" s="52">
        <v>71.8544436900001</v>
      </c>
      <c r="G53" s="52">
        <v>77.1257407200002</v>
      </c>
      <c r="H53" s="52">
        <v>123.83433418</v>
      </c>
      <c r="I53" s="53">
        <v>117.89043253</v>
      </c>
    </row>
    <row r="54" spans="1:9" ht="15">
      <c r="A54" s="33" t="s">
        <v>81</v>
      </c>
      <c r="B54" s="34" t="s">
        <v>82</v>
      </c>
      <c r="C54" s="51">
        <v>343.48268845</v>
      </c>
      <c r="D54" s="52">
        <v>290.10094902</v>
      </c>
      <c r="E54" s="52">
        <v>378.3548251</v>
      </c>
      <c r="F54" s="52">
        <v>601.12161611</v>
      </c>
      <c r="G54" s="52">
        <v>515.40754314</v>
      </c>
      <c r="H54" s="52">
        <v>628.28438009</v>
      </c>
      <c r="I54" s="53">
        <v>433.37670352</v>
      </c>
    </row>
    <row r="55" spans="1:9" ht="15">
      <c r="A55" s="33" t="s">
        <v>83</v>
      </c>
      <c r="B55" s="34" t="s">
        <v>84</v>
      </c>
      <c r="C55" s="51">
        <v>0.02431355</v>
      </c>
      <c r="D55" s="52">
        <v>0.00086042</v>
      </c>
      <c r="E55" s="52">
        <v>0.00071975</v>
      </c>
      <c r="F55" s="52"/>
      <c r="G55" s="52"/>
      <c r="H55" s="52"/>
      <c r="I55" s="53"/>
    </row>
    <row r="56" spans="1:9" ht="15">
      <c r="A56" s="33" t="s">
        <v>85</v>
      </c>
      <c r="B56" s="34" t="s">
        <v>86</v>
      </c>
      <c r="C56" s="51">
        <v>7.9206058</v>
      </c>
      <c r="D56" s="52">
        <v>8.6366434</v>
      </c>
      <c r="E56" s="52">
        <v>9.08563999</v>
      </c>
      <c r="F56" s="52">
        <v>8.21025189</v>
      </c>
      <c r="G56" s="52">
        <v>12.00155606</v>
      </c>
      <c r="H56" s="52">
        <v>14.70874243</v>
      </c>
      <c r="I56" s="53">
        <v>12.65135329</v>
      </c>
    </row>
    <row r="57" spans="1:9" ht="15">
      <c r="A57" s="33"/>
      <c r="B57" s="34"/>
      <c r="C57" s="51"/>
      <c r="D57" s="52"/>
      <c r="E57" s="52"/>
      <c r="F57" s="52"/>
      <c r="G57" s="52"/>
      <c r="H57" s="52"/>
      <c r="I57" s="53"/>
    </row>
    <row r="58" spans="1:9" ht="15">
      <c r="A58" s="37" t="s">
        <v>89</v>
      </c>
      <c r="B58" s="39"/>
      <c r="C58" s="45">
        <v>0.022885</v>
      </c>
      <c r="D58" s="46">
        <v>0.06264</v>
      </c>
      <c r="E58" s="46">
        <v>0.00710515</v>
      </c>
      <c r="F58" s="46">
        <v>0.000112</v>
      </c>
      <c r="G58" s="46">
        <v>0</v>
      </c>
      <c r="H58" s="46">
        <v>0</v>
      </c>
      <c r="I58" s="47">
        <v>0</v>
      </c>
    </row>
    <row r="60" ht="15">
      <c r="A60" t="s">
        <v>90</v>
      </c>
    </row>
    <row r="61" ht="15">
      <c r="A61" s="38" t="s">
        <v>91</v>
      </c>
    </row>
    <row r="62" ht="15">
      <c r="A62" s="38" t="s">
        <v>92</v>
      </c>
    </row>
  </sheetData>
  <sheetProtection/>
  <mergeCells count="13">
    <mergeCell ref="F8:F9"/>
    <mergeCell ref="D8:D9"/>
    <mergeCell ref="E8:E9"/>
    <mergeCell ref="I8:I9"/>
    <mergeCell ref="A6:I6"/>
    <mergeCell ref="A5:I5"/>
    <mergeCell ref="A4:I4"/>
    <mergeCell ref="A3:I3"/>
    <mergeCell ref="A8:A9"/>
    <mergeCell ref="B8:B9"/>
    <mergeCell ref="C8:C9"/>
    <mergeCell ref="H8:H9"/>
    <mergeCell ref="G8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K55" sqref="K55:L55"/>
    </sheetView>
  </sheetViews>
  <sheetFormatPr defaultColWidth="11.421875" defaultRowHeight="15"/>
  <cols>
    <col min="1" max="1" width="5.42187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9" width="10.00390625" style="0" bestFit="1" customWidth="1"/>
  </cols>
  <sheetData>
    <row r="1" spans="1:7" ht="15">
      <c r="A1" s="22" t="s">
        <v>93</v>
      </c>
      <c r="B1" s="23"/>
      <c r="C1" s="24"/>
      <c r="D1" s="24"/>
      <c r="E1" s="24"/>
      <c r="F1" s="24"/>
      <c r="G1" s="24"/>
    </row>
    <row r="2" spans="1:7" ht="15">
      <c r="A2" s="23"/>
      <c r="B2" s="23"/>
      <c r="C2" s="24"/>
      <c r="D2" s="24"/>
      <c r="E2" s="24"/>
      <c r="F2" s="24"/>
      <c r="G2" s="24"/>
    </row>
    <row r="3" spans="1:12" ht="15.7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">
      <c r="A4" s="70" t="s">
        <v>97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8" spans="1:12" ht="15" customHeight="1">
      <c r="A8" s="75" t="s">
        <v>9</v>
      </c>
      <c r="B8" s="77" t="s">
        <v>10</v>
      </c>
      <c r="C8" s="73" t="s">
        <v>105</v>
      </c>
      <c r="D8" s="73" t="s">
        <v>106</v>
      </c>
      <c r="E8" s="73" t="s">
        <v>107</v>
      </c>
      <c r="F8" s="73" t="s">
        <v>108</v>
      </c>
      <c r="G8" s="73" t="s">
        <v>109</v>
      </c>
      <c r="H8" s="73" t="s">
        <v>110</v>
      </c>
      <c r="I8" s="73" t="s">
        <v>111</v>
      </c>
      <c r="J8" s="79" t="s">
        <v>94</v>
      </c>
      <c r="K8" s="79" t="s">
        <v>96</v>
      </c>
      <c r="L8" s="79" t="s">
        <v>95</v>
      </c>
    </row>
    <row r="9" spans="1:12" ht="15">
      <c r="A9" s="76"/>
      <c r="B9" s="78"/>
      <c r="C9" s="74"/>
      <c r="D9" s="74"/>
      <c r="E9" s="74"/>
      <c r="F9" s="74"/>
      <c r="G9" s="74"/>
      <c r="H9" s="74"/>
      <c r="I9" s="74"/>
      <c r="J9" s="80"/>
      <c r="K9" s="80"/>
      <c r="L9" s="80"/>
    </row>
    <row r="10" spans="1:12" ht="15">
      <c r="A10" s="25"/>
      <c r="B10" s="40" t="s">
        <v>11</v>
      </c>
      <c r="C10" s="26">
        <f aca="true" t="shared" si="0" ref="C10:I10">C12+C24+C41+C58</f>
        <v>2900.1957974599995</v>
      </c>
      <c r="D10" s="27">
        <f t="shared" si="0"/>
        <v>2270.0904331899997</v>
      </c>
      <c r="E10" s="27">
        <f t="shared" si="0"/>
        <v>2444.6742838200003</v>
      </c>
      <c r="F10" s="27">
        <f t="shared" si="0"/>
        <v>2736.8937988700004</v>
      </c>
      <c r="G10" s="27">
        <f>G12+G24+G41+G58</f>
        <v>2888.6680974800006</v>
      </c>
      <c r="H10" s="27">
        <f t="shared" si="0"/>
        <v>3306.0600747300005</v>
      </c>
      <c r="I10" s="27">
        <f t="shared" si="0"/>
        <v>2399.84871462</v>
      </c>
      <c r="J10" s="54">
        <f>((I10*100)/C10)-100</f>
        <v>-17.25218287945266</v>
      </c>
      <c r="K10" s="63">
        <f>((I10*100)/G10)-100</f>
        <v>-16.92196425357534</v>
      </c>
      <c r="L10" s="55">
        <f>((I10*100)/H10)-100</f>
        <v>-27.410613831147913</v>
      </c>
    </row>
    <row r="11" spans="1:12" ht="15">
      <c r="A11" s="29"/>
      <c r="B11" s="41"/>
      <c r="C11" s="30"/>
      <c r="D11" s="31"/>
      <c r="E11" s="31"/>
      <c r="F11" s="31"/>
      <c r="G11" s="31"/>
      <c r="H11" s="31"/>
      <c r="I11" s="34"/>
      <c r="J11" s="58"/>
      <c r="K11" s="65"/>
      <c r="L11" s="59"/>
    </row>
    <row r="12" spans="1:12" ht="15">
      <c r="A12" s="32" t="s">
        <v>12</v>
      </c>
      <c r="B12" s="34"/>
      <c r="C12" s="42">
        <f aca="true" t="shared" si="1" ref="C12:I12">SUM(C14:C22)</f>
        <v>1124.2753387399998</v>
      </c>
      <c r="D12" s="43">
        <f t="shared" si="1"/>
        <v>684.4588300400001</v>
      </c>
      <c r="E12" s="43">
        <f t="shared" si="1"/>
        <v>927.21326285</v>
      </c>
      <c r="F12" s="43">
        <f t="shared" si="1"/>
        <v>612.0976232300001</v>
      </c>
      <c r="G12" s="43">
        <f>SUM(G14:G22)</f>
        <v>713.2441822100001</v>
      </c>
      <c r="H12" s="43">
        <f t="shared" si="1"/>
        <v>1190.5798328700002</v>
      </c>
      <c r="I12" s="43">
        <f t="shared" si="1"/>
        <v>544.7022080300001</v>
      </c>
      <c r="J12" s="56">
        <f>((I12*100)/C12)-100</f>
        <v>-51.55081773469657</v>
      </c>
      <c r="K12" s="62">
        <f>((I12*100)/G12)-100</f>
        <v>-23.630332834649934</v>
      </c>
      <c r="L12" s="57">
        <f>((I12*100)/H12)-100</f>
        <v>-54.248997589943535</v>
      </c>
    </row>
    <row r="13" spans="1:12" ht="15">
      <c r="A13" s="33"/>
      <c r="B13" s="34"/>
      <c r="C13" s="33"/>
      <c r="D13" s="34"/>
      <c r="E13" s="34"/>
      <c r="F13" s="34"/>
      <c r="G13" s="34"/>
      <c r="H13" s="34"/>
      <c r="I13" s="34"/>
      <c r="J13" s="58"/>
      <c r="K13" s="65"/>
      <c r="L13" s="59"/>
    </row>
    <row r="14" spans="1:12" ht="15">
      <c r="A14" s="33" t="s">
        <v>13</v>
      </c>
      <c r="B14" s="34" t="s">
        <v>14</v>
      </c>
      <c r="C14" s="51">
        <v>0.008178</v>
      </c>
      <c r="D14" s="52">
        <v>0.24862355</v>
      </c>
      <c r="E14" s="52">
        <v>0.249118</v>
      </c>
      <c r="F14" s="52">
        <v>0.02661322</v>
      </c>
      <c r="G14" s="52">
        <v>0.131779</v>
      </c>
      <c r="H14" s="52">
        <v>0.0322</v>
      </c>
      <c r="I14" s="52">
        <v>0.231922</v>
      </c>
      <c r="J14" s="58">
        <f aca="true" t="shared" si="2" ref="J14:J56">((I14*100)/C14)-100</f>
        <v>2735.9256541941795</v>
      </c>
      <c r="K14" s="65">
        <f aca="true" t="shared" si="3" ref="K14:K56">((I14*100)/G14)-100</f>
        <v>75.99314002989854</v>
      </c>
      <c r="L14" s="59">
        <f aca="true" t="shared" si="4" ref="L14:L56">((I14*100)/H14)-100</f>
        <v>620.2546583850932</v>
      </c>
    </row>
    <row r="15" spans="1:12" ht="15">
      <c r="A15" s="33" t="s">
        <v>15</v>
      </c>
      <c r="B15" s="34" t="s">
        <v>16</v>
      </c>
      <c r="C15" s="51">
        <v>6.6941765</v>
      </c>
      <c r="D15" s="52">
        <v>7.20173593</v>
      </c>
      <c r="E15" s="52">
        <v>8.01861282</v>
      </c>
      <c r="F15" s="52">
        <v>10.7136688</v>
      </c>
      <c r="G15" s="52">
        <v>9.07675651</v>
      </c>
      <c r="H15" s="52">
        <v>10.54597347</v>
      </c>
      <c r="I15" s="52">
        <v>9.60068951</v>
      </c>
      <c r="J15" s="58">
        <f aca="true" t="shared" si="5" ref="J15:J22">((I15*100)/C15)-100</f>
        <v>43.41852967276856</v>
      </c>
      <c r="K15" s="65">
        <f aca="true" t="shared" si="6" ref="K15:K22">((I15*100)/G15)-100</f>
        <v>5.772249144535024</v>
      </c>
      <c r="L15" s="59">
        <f aca="true" t="shared" si="7" ref="L15:L22">((I15*100)/H15)-100</f>
        <v>-8.963458543576238</v>
      </c>
    </row>
    <row r="16" spans="1:12" ht="15">
      <c r="A16" s="33" t="s">
        <v>17</v>
      </c>
      <c r="B16" s="34" t="s">
        <v>18</v>
      </c>
      <c r="C16" s="51">
        <v>2.89062047</v>
      </c>
      <c r="D16" s="52">
        <v>2.74696039</v>
      </c>
      <c r="E16" s="52">
        <v>4.64992931</v>
      </c>
      <c r="F16" s="52">
        <v>9.52960651</v>
      </c>
      <c r="G16" s="52">
        <v>14.45306331</v>
      </c>
      <c r="H16" s="52">
        <v>11.42140326</v>
      </c>
      <c r="I16" s="52">
        <v>7.39785906</v>
      </c>
      <c r="J16" s="58">
        <f t="shared" si="5"/>
        <v>155.92633611980196</v>
      </c>
      <c r="K16" s="65">
        <f t="shared" si="6"/>
        <v>-48.81459451657242</v>
      </c>
      <c r="L16" s="59">
        <f t="shared" si="7"/>
        <v>-35.22810733853731</v>
      </c>
    </row>
    <row r="17" spans="1:12" ht="15">
      <c r="A17" s="33" t="s">
        <v>19</v>
      </c>
      <c r="B17" s="34" t="s">
        <v>20</v>
      </c>
      <c r="C17" s="51">
        <v>0.05064938</v>
      </c>
      <c r="D17" s="52">
        <v>0.03975717</v>
      </c>
      <c r="E17" s="52">
        <v>0.0366261</v>
      </c>
      <c r="F17" s="52">
        <v>0.04876231</v>
      </c>
      <c r="G17" s="52">
        <v>0.09086241</v>
      </c>
      <c r="H17" s="52">
        <v>0.07484596</v>
      </c>
      <c r="I17" s="52">
        <v>0.20690202</v>
      </c>
      <c r="J17" s="58">
        <f t="shared" si="5"/>
        <v>308.49862328028496</v>
      </c>
      <c r="K17" s="65">
        <f t="shared" si="6"/>
        <v>127.70914837059681</v>
      </c>
      <c r="L17" s="59">
        <f t="shared" si="7"/>
        <v>176.43712499645937</v>
      </c>
    </row>
    <row r="18" spans="1:12" ht="15">
      <c r="A18" s="33" t="s">
        <v>21</v>
      </c>
      <c r="B18" s="34" t="s">
        <v>22</v>
      </c>
      <c r="C18" s="51">
        <v>852.34690183</v>
      </c>
      <c r="D18" s="52">
        <v>401.92393547</v>
      </c>
      <c r="E18" s="52">
        <v>582.54382305</v>
      </c>
      <c r="F18" s="52">
        <v>417.29188469</v>
      </c>
      <c r="G18" s="52">
        <v>508.51501795</v>
      </c>
      <c r="H18" s="52">
        <v>924.47005025</v>
      </c>
      <c r="I18" s="52">
        <v>314.97123163</v>
      </c>
      <c r="J18" s="58">
        <f t="shared" si="5"/>
        <v>-63.046591598590595</v>
      </c>
      <c r="K18" s="65">
        <f t="shared" si="6"/>
        <v>-38.06058414955806</v>
      </c>
      <c r="L18" s="59">
        <f t="shared" si="7"/>
        <v>-65.92953643605611</v>
      </c>
    </row>
    <row r="19" spans="1:12" ht="15">
      <c r="A19" s="33" t="s">
        <v>23</v>
      </c>
      <c r="B19" s="34" t="s">
        <v>24</v>
      </c>
      <c r="C19" s="51">
        <v>261.93515583</v>
      </c>
      <c r="D19" s="52">
        <v>271.94342594</v>
      </c>
      <c r="E19" s="52">
        <v>330.96021269</v>
      </c>
      <c r="F19" s="52">
        <v>173.37391043</v>
      </c>
      <c r="G19" s="52">
        <v>180.14178856</v>
      </c>
      <c r="H19" s="52">
        <v>243.08082285</v>
      </c>
      <c r="I19" s="52">
        <v>211.62171516</v>
      </c>
      <c r="J19" s="58">
        <f t="shared" si="5"/>
        <v>-19.20835731674528</v>
      </c>
      <c r="K19" s="65">
        <f t="shared" si="6"/>
        <v>17.47508273990239</v>
      </c>
      <c r="L19" s="59">
        <f t="shared" si="7"/>
        <v>-12.941830343158216</v>
      </c>
    </row>
    <row r="20" spans="1:12" ht="15">
      <c r="A20" s="33" t="s">
        <v>25</v>
      </c>
      <c r="B20" s="34" t="s">
        <v>26</v>
      </c>
      <c r="C20" s="51"/>
      <c r="D20" s="52">
        <v>0.03807356</v>
      </c>
      <c r="E20" s="52">
        <v>0.15788944</v>
      </c>
      <c r="F20" s="52">
        <v>0.24197958</v>
      </c>
      <c r="G20" s="52">
        <v>0.04579634</v>
      </c>
      <c r="H20" s="52">
        <v>0.23296157</v>
      </c>
      <c r="I20" s="52">
        <v>0.15457816</v>
      </c>
      <c r="J20" s="58" t="e">
        <f t="shared" si="5"/>
        <v>#DIV/0!</v>
      </c>
      <c r="K20" s="65">
        <f t="shared" si="6"/>
        <v>237.53387279420144</v>
      </c>
      <c r="L20" s="59">
        <f t="shared" si="7"/>
        <v>-33.646498003941176</v>
      </c>
    </row>
    <row r="21" spans="1:12" ht="15">
      <c r="A21" s="33" t="s">
        <v>27</v>
      </c>
      <c r="B21" s="34" t="s">
        <v>28</v>
      </c>
      <c r="C21" s="51">
        <v>0.00068913</v>
      </c>
      <c r="D21" s="52"/>
      <c r="E21" s="52"/>
      <c r="F21" s="52"/>
      <c r="G21" s="52"/>
      <c r="H21" s="52"/>
      <c r="I21" s="52"/>
      <c r="J21" s="58">
        <f t="shared" si="5"/>
        <v>-100</v>
      </c>
      <c r="K21" s="65"/>
      <c r="L21" s="59"/>
    </row>
    <row r="22" spans="1:12" ht="15">
      <c r="A22" s="33" t="s">
        <v>29</v>
      </c>
      <c r="B22" s="34" t="s">
        <v>30</v>
      </c>
      <c r="C22" s="51">
        <v>0.3489676</v>
      </c>
      <c r="D22" s="52">
        <v>0.31631803</v>
      </c>
      <c r="E22" s="52">
        <v>0.59705144</v>
      </c>
      <c r="F22" s="52">
        <v>0.87119769</v>
      </c>
      <c r="G22" s="52">
        <v>0.78911813</v>
      </c>
      <c r="H22" s="52">
        <v>0.72157551</v>
      </c>
      <c r="I22" s="52">
        <v>0.51731049</v>
      </c>
      <c r="J22" s="58">
        <f t="shared" si="5"/>
        <v>48.24026356601587</v>
      </c>
      <c r="K22" s="65">
        <f t="shared" si="6"/>
        <v>-34.444480448066756</v>
      </c>
      <c r="L22" s="59">
        <f t="shared" si="7"/>
        <v>-28.308197433141814</v>
      </c>
    </row>
    <row r="23" spans="1:12" ht="15">
      <c r="A23" s="33"/>
      <c r="B23" s="34"/>
      <c r="C23" s="51"/>
      <c r="D23" s="52"/>
      <c r="E23" s="52"/>
      <c r="F23" s="52"/>
      <c r="G23" s="52"/>
      <c r="H23" s="52"/>
      <c r="I23" s="52"/>
      <c r="J23" s="58"/>
      <c r="K23" s="65"/>
      <c r="L23" s="59"/>
    </row>
    <row r="24" spans="1:12" ht="15">
      <c r="A24" s="36" t="s">
        <v>87</v>
      </c>
      <c r="B24" s="34"/>
      <c r="C24" s="48">
        <f aca="true" t="shared" si="8" ref="C24:I24">SUM(C26:C39)</f>
        <v>1284.0370873099998</v>
      </c>
      <c r="D24" s="49">
        <f t="shared" si="8"/>
        <v>1148.4473484299997</v>
      </c>
      <c r="E24" s="49">
        <f t="shared" si="8"/>
        <v>981.8991252300001</v>
      </c>
      <c r="F24" s="49">
        <f t="shared" si="8"/>
        <v>1310.7513409700005</v>
      </c>
      <c r="G24" s="49">
        <f t="shared" si="8"/>
        <v>1398.69406696</v>
      </c>
      <c r="H24" s="49">
        <f t="shared" si="8"/>
        <v>1248.62481256</v>
      </c>
      <c r="I24" s="49">
        <f t="shared" si="8"/>
        <v>1181.0231814200001</v>
      </c>
      <c r="J24" s="56">
        <f t="shared" si="2"/>
        <v>-8.022658138777686</v>
      </c>
      <c r="K24" s="62">
        <f t="shared" si="3"/>
        <v>-15.562437182070695</v>
      </c>
      <c r="L24" s="57">
        <f t="shared" si="4"/>
        <v>-5.414086798531514</v>
      </c>
    </row>
    <row r="25" spans="1:12" ht="15">
      <c r="A25" s="33"/>
      <c r="B25" s="34"/>
      <c r="C25" s="51"/>
      <c r="D25" s="52"/>
      <c r="E25" s="52"/>
      <c r="F25" s="52"/>
      <c r="G25" s="52"/>
      <c r="H25" s="52"/>
      <c r="I25" s="52"/>
      <c r="J25" s="58"/>
      <c r="K25" s="65"/>
      <c r="L25" s="59"/>
    </row>
    <row r="26" spans="1:12" ht="15">
      <c r="A26" s="33" t="s">
        <v>31</v>
      </c>
      <c r="B26" s="34" t="s">
        <v>32</v>
      </c>
      <c r="C26" s="51">
        <v>36.33753717</v>
      </c>
      <c r="D26" s="52">
        <v>30.59100658</v>
      </c>
      <c r="E26" s="52">
        <v>29.06613568</v>
      </c>
      <c r="F26" s="52">
        <v>42.10766173</v>
      </c>
      <c r="G26" s="52">
        <v>35.59875478</v>
      </c>
      <c r="H26" s="52">
        <v>42.3126354</v>
      </c>
      <c r="I26" s="52">
        <v>26.19088542</v>
      </c>
      <c r="J26" s="58">
        <f t="shared" si="2"/>
        <v>-27.92333366603887</v>
      </c>
      <c r="K26" s="65">
        <f t="shared" si="3"/>
        <v>-26.427523710142538</v>
      </c>
      <c r="L26" s="59">
        <f t="shared" si="4"/>
        <v>-38.10150284328543</v>
      </c>
    </row>
    <row r="27" spans="1:12" ht="15">
      <c r="A27" s="33" t="s">
        <v>33</v>
      </c>
      <c r="B27" s="34" t="s">
        <v>34</v>
      </c>
      <c r="C27" s="51">
        <v>84.50371594</v>
      </c>
      <c r="D27" s="52">
        <v>35.76557879</v>
      </c>
      <c r="E27" s="52">
        <v>66.8147305</v>
      </c>
      <c r="F27" s="52">
        <v>121.67363047</v>
      </c>
      <c r="G27" s="52">
        <v>142.91370773</v>
      </c>
      <c r="H27" s="52">
        <v>111.08737947</v>
      </c>
      <c r="I27" s="52">
        <v>136.48997389</v>
      </c>
      <c r="J27" s="58">
        <f aca="true" t="shared" si="9" ref="J27:J39">((I27*100)/C27)-100</f>
        <v>61.51949339945202</v>
      </c>
      <c r="K27" s="65">
        <f aca="true" t="shared" si="10" ref="K27:K39">((I27*100)/G27)-100</f>
        <v>-4.494833940027689</v>
      </c>
      <c r="L27" s="59">
        <f aca="true" t="shared" si="11" ref="L27:L39">((I27*100)/H27)-100</f>
        <v>22.867219067725102</v>
      </c>
    </row>
    <row r="28" spans="1:12" ht="15">
      <c r="A28" s="33" t="s">
        <v>35</v>
      </c>
      <c r="B28" s="34" t="s">
        <v>36</v>
      </c>
      <c r="C28" s="51">
        <v>0.95901408</v>
      </c>
      <c r="D28" s="52">
        <v>1.02614168</v>
      </c>
      <c r="E28" s="52">
        <v>0.6428714</v>
      </c>
      <c r="F28" s="52">
        <v>0.72586551</v>
      </c>
      <c r="G28" s="52">
        <v>0.72184703</v>
      </c>
      <c r="H28" s="52">
        <v>0.53967257</v>
      </c>
      <c r="I28" s="52">
        <v>0.78796045</v>
      </c>
      <c r="J28" s="58">
        <f t="shared" si="9"/>
        <v>-17.83640444569906</v>
      </c>
      <c r="K28" s="65">
        <f t="shared" si="10"/>
        <v>9.158923878927666</v>
      </c>
      <c r="L28" s="59">
        <f t="shared" si="11"/>
        <v>46.00713354766205</v>
      </c>
    </row>
    <row r="29" spans="1:12" ht="15">
      <c r="A29" s="33" t="s">
        <v>37</v>
      </c>
      <c r="B29" s="34" t="s">
        <v>38</v>
      </c>
      <c r="C29" s="51">
        <v>9E-05</v>
      </c>
      <c r="D29" s="52"/>
      <c r="E29" s="52">
        <v>0.00175</v>
      </c>
      <c r="F29" s="52"/>
      <c r="G29" s="52"/>
      <c r="H29" s="52"/>
      <c r="I29" s="52"/>
      <c r="J29" s="58">
        <f t="shared" si="9"/>
        <v>-100</v>
      </c>
      <c r="K29" s="65"/>
      <c r="L29" s="59"/>
    </row>
    <row r="30" spans="1:12" ht="15">
      <c r="A30" s="33" t="s">
        <v>39</v>
      </c>
      <c r="B30" s="34" t="s">
        <v>40</v>
      </c>
      <c r="C30" s="51">
        <v>0.38155992</v>
      </c>
      <c r="D30" s="52">
        <v>0.22603504</v>
      </c>
      <c r="E30" s="52">
        <v>0.44036877</v>
      </c>
      <c r="F30" s="52">
        <v>0.60611162</v>
      </c>
      <c r="G30" s="52">
        <v>0.22166764</v>
      </c>
      <c r="H30" s="52">
        <v>0.50656569</v>
      </c>
      <c r="I30" s="52">
        <v>0.41785475</v>
      </c>
      <c r="J30" s="58">
        <f t="shared" si="9"/>
        <v>9.51222287707786</v>
      </c>
      <c r="K30" s="65">
        <f t="shared" si="10"/>
        <v>88.50507453410881</v>
      </c>
      <c r="L30" s="59">
        <f t="shared" si="11"/>
        <v>-17.512228275862896</v>
      </c>
    </row>
    <row r="31" spans="1:12" ht="15">
      <c r="A31" s="33" t="s">
        <v>41</v>
      </c>
      <c r="B31" s="34" t="s">
        <v>42</v>
      </c>
      <c r="C31" s="51">
        <v>29.6341895</v>
      </c>
      <c r="D31" s="52">
        <v>21.54374176</v>
      </c>
      <c r="E31" s="52">
        <v>23.35384973</v>
      </c>
      <c r="F31" s="52">
        <v>27.16203772</v>
      </c>
      <c r="G31" s="52">
        <v>43.76920182</v>
      </c>
      <c r="H31" s="52">
        <v>26.50873575</v>
      </c>
      <c r="I31" s="52">
        <v>19.16753417</v>
      </c>
      <c r="J31" s="58">
        <f t="shared" si="9"/>
        <v>-35.31952621818796</v>
      </c>
      <c r="K31" s="65">
        <f t="shared" si="10"/>
        <v>-56.20771370511595</v>
      </c>
      <c r="L31" s="59">
        <f t="shared" si="11"/>
        <v>-27.693518277272048</v>
      </c>
    </row>
    <row r="32" spans="1:12" ht="15">
      <c r="A32" s="33" t="s">
        <v>43</v>
      </c>
      <c r="B32" s="34" t="s">
        <v>44</v>
      </c>
      <c r="C32" s="51">
        <v>444.26198862</v>
      </c>
      <c r="D32" s="52">
        <v>334.98382753</v>
      </c>
      <c r="E32" s="52">
        <v>228.42394921</v>
      </c>
      <c r="F32" s="52">
        <v>287.67708282</v>
      </c>
      <c r="G32" s="52">
        <v>329.10440037</v>
      </c>
      <c r="H32" s="52">
        <v>199.75303129</v>
      </c>
      <c r="I32" s="52">
        <v>174.2634875</v>
      </c>
      <c r="J32" s="58">
        <f t="shared" si="9"/>
        <v>-60.77461228647755</v>
      </c>
      <c r="K32" s="65">
        <f t="shared" si="10"/>
        <v>-47.04917731149083</v>
      </c>
      <c r="L32" s="59">
        <f t="shared" si="11"/>
        <v>-12.760529152118067</v>
      </c>
    </row>
    <row r="33" spans="1:12" ht="15">
      <c r="A33" s="33" t="s">
        <v>45</v>
      </c>
      <c r="B33" s="34" t="s">
        <v>46</v>
      </c>
      <c r="C33" s="51">
        <v>11.84814072</v>
      </c>
      <c r="D33" s="52">
        <v>11.78441104</v>
      </c>
      <c r="E33" s="52">
        <v>12.8183404</v>
      </c>
      <c r="F33" s="52">
        <v>15.62572233</v>
      </c>
      <c r="G33" s="52">
        <v>32.93495796</v>
      </c>
      <c r="H33" s="52">
        <v>31.42794356</v>
      </c>
      <c r="I33" s="52">
        <v>29.26263746</v>
      </c>
      <c r="J33" s="58">
        <f t="shared" si="9"/>
        <v>146.9808398764528</v>
      </c>
      <c r="K33" s="65">
        <f t="shared" si="10"/>
        <v>-11.150220700023624</v>
      </c>
      <c r="L33" s="59">
        <f t="shared" si="11"/>
        <v>-6.889747959061182</v>
      </c>
    </row>
    <row r="34" spans="1:12" ht="15">
      <c r="A34" s="33" t="s">
        <v>47</v>
      </c>
      <c r="B34" s="34" t="s">
        <v>48</v>
      </c>
      <c r="C34" s="51">
        <v>68.93671091</v>
      </c>
      <c r="D34" s="52">
        <v>66.39888256</v>
      </c>
      <c r="E34" s="52">
        <v>83.09185278</v>
      </c>
      <c r="F34" s="52">
        <v>96.1978655400001</v>
      </c>
      <c r="G34" s="52">
        <v>157.73610215</v>
      </c>
      <c r="H34" s="52">
        <v>122.04189582</v>
      </c>
      <c r="I34" s="52">
        <v>101.50408596</v>
      </c>
      <c r="J34" s="58">
        <f t="shared" si="9"/>
        <v>47.24242659693783</v>
      </c>
      <c r="K34" s="65">
        <f t="shared" si="10"/>
        <v>-35.64942674729332</v>
      </c>
      <c r="L34" s="59">
        <f t="shared" si="11"/>
        <v>-16.8284913324284</v>
      </c>
    </row>
    <row r="35" spans="1:12" ht="15">
      <c r="A35" s="33" t="s">
        <v>49</v>
      </c>
      <c r="B35" s="34" t="s">
        <v>50</v>
      </c>
      <c r="C35" s="51">
        <v>0.33369495</v>
      </c>
      <c r="D35" s="52">
        <v>0.48410665</v>
      </c>
      <c r="E35" s="52">
        <v>0.65264212</v>
      </c>
      <c r="F35" s="52">
        <v>0.37181156</v>
      </c>
      <c r="G35" s="52">
        <v>0.42781248</v>
      </c>
      <c r="H35" s="52">
        <v>1.5809516</v>
      </c>
      <c r="I35" s="52">
        <v>2.72099824</v>
      </c>
      <c r="J35" s="58">
        <f t="shared" si="9"/>
        <v>715.4148691791711</v>
      </c>
      <c r="K35" s="65">
        <f t="shared" si="10"/>
        <v>536.0259149055213</v>
      </c>
      <c r="L35" s="59">
        <f t="shared" si="11"/>
        <v>72.1114194767253</v>
      </c>
    </row>
    <row r="36" spans="1:12" ht="15">
      <c r="A36" s="33" t="s">
        <v>51</v>
      </c>
      <c r="B36" s="34" t="s">
        <v>52</v>
      </c>
      <c r="C36" s="51">
        <v>540.87737795</v>
      </c>
      <c r="D36" s="52">
        <v>594.85479561</v>
      </c>
      <c r="E36" s="52">
        <v>483.56030242</v>
      </c>
      <c r="F36" s="52">
        <v>638.73740739</v>
      </c>
      <c r="G36" s="52">
        <v>606.11646783</v>
      </c>
      <c r="H36" s="52">
        <v>661.34390137</v>
      </c>
      <c r="I36" s="52">
        <v>648.15683687</v>
      </c>
      <c r="J36" s="58">
        <f t="shared" si="9"/>
        <v>19.834340146856206</v>
      </c>
      <c r="K36" s="65">
        <f t="shared" si="10"/>
        <v>6.936021585176789</v>
      </c>
      <c r="L36" s="59">
        <f t="shared" si="11"/>
        <v>-1.9939799055653964</v>
      </c>
    </row>
    <row r="37" spans="1:12" ht="15">
      <c r="A37" s="33" t="s">
        <v>53</v>
      </c>
      <c r="B37" s="34" t="s">
        <v>54</v>
      </c>
      <c r="C37" s="51"/>
      <c r="D37" s="52">
        <v>2.48E-05</v>
      </c>
      <c r="E37" s="52"/>
      <c r="F37" s="52">
        <v>0.01842</v>
      </c>
      <c r="G37" s="52">
        <v>44.73061974</v>
      </c>
      <c r="H37" s="52">
        <v>46.7109308</v>
      </c>
      <c r="I37" s="52">
        <v>37.69868763</v>
      </c>
      <c r="J37" s="58">
        <v>100</v>
      </c>
      <c r="K37" s="65">
        <f t="shared" si="10"/>
        <v>-15.72062303378226</v>
      </c>
      <c r="L37" s="59">
        <f t="shared" si="11"/>
        <v>-19.2936492928974</v>
      </c>
    </row>
    <row r="38" spans="1:12" ht="15">
      <c r="A38" s="33" t="s">
        <v>55</v>
      </c>
      <c r="B38" s="34" t="s">
        <v>56</v>
      </c>
      <c r="C38" s="51">
        <v>2.21271234</v>
      </c>
      <c r="D38" s="52">
        <v>1.18943544</v>
      </c>
      <c r="E38" s="52">
        <v>2.03095884</v>
      </c>
      <c r="F38" s="52">
        <v>1.2708431</v>
      </c>
      <c r="G38" s="52">
        <v>2.55043462</v>
      </c>
      <c r="H38" s="52">
        <v>1.90913286</v>
      </c>
      <c r="I38" s="52">
        <v>0.97740788</v>
      </c>
      <c r="J38" s="58">
        <f t="shared" si="9"/>
        <v>-55.82761200671932</v>
      </c>
      <c r="K38" s="65">
        <f t="shared" si="10"/>
        <v>-61.67681098996374</v>
      </c>
      <c r="L38" s="59">
        <f t="shared" si="11"/>
        <v>-48.80356938594625</v>
      </c>
    </row>
    <row r="39" spans="1:12" ht="15">
      <c r="A39" s="33" t="s">
        <v>57</v>
      </c>
      <c r="B39" s="34" t="s">
        <v>58</v>
      </c>
      <c r="C39" s="51">
        <v>63.75035521</v>
      </c>
      <c r="D39" s="52">
        <v>49.59936095</v>
      </c>
      <c r="E39" s="52">
        <v>51.00137338</v>
      </c>
      <c r="F39" s="52">
        <v>78.57688118</v>
      </c>
      <c r="G39" s="52">
        <v>1.86809281</v>
      </c>
      <c r="H39" s="52">
        <v>2.90203638</v>
      </c>
      <c r="I39" s="52">
        <v>3.3848312</v>
      </c>
      <c r="J39" s="58">
        <f t="shared" si="9"/>
        <v>-94.6904904469159</v>
      </c>
      <c r="K39" s="65">
        <f t="shared" si="10"/>
        <v>81.19181134260668</v>
      </c>
      <c r="L39" s="59">
        <f t="shared" si="11"/>
        <v>16.636415150660497</v>
      </c>
    </row>
    <row r="40" spans="1:12" ht="15">
      <c r="A40" s="33"/>
      <c r="B40" s="34"/>
      <c r="C40" s="51"/>
      <c r="D40" s="52"/>
      <c r="E40" s="52"/>
      <c r="F40" s="52"/>
      <c r="G40" s="52"/>
      <c r="H40" s="52"/>
      <c r="I40" s="52"/>
      <c r="J40" s="58"/>
      <c r="K40" s="65"/>
      <c r="L40" s="59"/>
    </row>
    <row r="41" spans="1:12" ht="15">
      <c r="A41" s="32" t="s">
        <v>88</v>
      </c>
      <c r="B41" s="34"/>
      <c r="C41" s="48">
        <f aca="true" t="shared" si="12" ref="C41:I41">SUM(C43:C56)</f>
        <v>491.86048640999996</v>
      </c>
      <c r="D41" s="49">
        <f t="shared" si="12"/>
        <v>437.12161471999997</v>
      </c>
      <c r="E41" s="49">
        <f t="shared" si="12"/>
        <v>535.5547905900002</v>
      </c>
      <c r="F41" s="49">
        <f t="shared" si="12"/>
        <v>814.04472267</v>
      </c>
      <c r="G41" s="49">
        <f t="shared" si="12"/>
        <v>776.7298483100003</v>
      </c>
      <c r="H41" s="49">
        <f t="shared" si="12"/>
        <v>866.8554293000002</v>
      </c>
      <c r="I41" s="49">
        <f t="shared" si="12"/>
        <v>674.1233251699999</v>
      </c>
      <c r="J41" s="56">
        <f t="shared" si="2"/>
        <v>37.05580012948451</v>
      </c>
      <c r="K41" s="62">
        <f t="shared" si="3"/>
        <v>-13.210065682843336</v>
      </c>
      <c r="L41" s="57">
        <f t="shared" si="4"/>
        <v>-22.233477188420522</v>
      </c>
    </row>
    <row r="42" spans="1:12" ht="15">
      <c r="A42" s="33"/>
      <c r="B42" s="34"/>
      <c r="C42" s="51"/>
      <c r="D42" s="52"/>
      <c r="E42" s="52"/>
      <c r="F42" s="52"/>
      <c r="G42" s="52"/>
      <c r="H42" s="52"/>
      <c r="I42" s="52"/>
      <c r="J42" s="58"/>
      <c r="K42" s="65"/>
      <c r="L42" s="59"/>
    </row>
    <row r="43" spans="1:12" ht="15">
      <c r="A43" s="33" t="s">
        <v>59</v>
      </c>
      <c r="B43" s="34" t="s">
        <v>60</v>
      </c>
      <c r="C43" s="51">
        <v>29.58953752</v>
      </c>
      <c r="D43" s="52">
        <v>41.44122823</v>
      </c>
      <c r="E43" s="52">
        <v>36.31088619</v>
      </c>
      <c r="F43" s="52">
        <v>86.97905294</v>
      </c>
      <c r="G43" s="52">
        <v>127.1163411</v>
      </c>
      <c r="H43" s="52">
        <v>57.2198501800001</v>
      </c>
      <c r="I43" s="52">
        <v>73.30115977</v>
      </c>
      <c r="J43" s="58">
        <f t="shared" si="2"/>
        <v>147.72661526208265</v>
      </c>
      <c r="K43" s="65">
        <f t="shared" si="3"/>
        <v>-42.335376289398255</v>
      </c>
      <c r="L43" s="59">
        <f t="shared" si="4"/>
        <v>28.104424495016843</v>
      </c>
    </row>
    <row r="44" spans="1:12" ht="15">
      <c r="A44" s="33" t="s">
        <v>61</v>
      </c>
      <c r="B44" s="34" t="s">
        <v>62</v>
      </c>
      <c r="C44" s="51">
        <v>13.69145562</v>
      </c>
      <c r="D44" s="52">
        <v>10.80708131</v>
      </c>
      <c r="E44" s="52">
        <v>11.99817542</v>
      </c>
      <c r="F44" s="52">
        <v>15.73020583</v>
      </c>
      <c r="G44" s="52">
        <v>12.20240738</v>
      </c>
      <c r="H44" s="52">
        <v>13.82963062</v>
      </c>
      <c r="I44" s="52">
        <v>14.21605343</v>
      </c>
      <c r="J44" s="58">
        <f aca="true" t="shared" si="13" ref="J44:J56">((I44*100)/C44)-100</f>
        <v>3.831570758873042</v>
      </c>
      <c r="K44" s="65">
        <f aca="true" t="shared" si="14" ref="K44:K56">((I44*100)/G44)-100</f>
        <v>16.50203920662743</v>
      </c>
      <c r="L44" s="59">
        <f aca="true" t="shared" si="15" ref="L44:L56">((I44*100)/H44)-100</f>
        <v>2.794165806866644</v>
      </c>
    </row>
    <row r="45" spans="1:12" ht="15">
      <c r="A45" s="33" t="s">
        <v>63</v>
      </c>
      <c r="B45" s="34" t="s">
        <v>64</v>
      </c>
      <c r="C45" s="51">
        <v>9.92274577999999</v>
      </c>
      <c r="D45" s="52">
        <v>8.45739141</v>
      </c>
      <c r="E45" s="52">
        <v>8.62632547999999</v>
      </c>
      <c r="F45" s="52">
        <v>12.06017676</v>
      </c>
      <c r="G45" s="52">
        <v>10.78862809</v>
      </c>
      <c r="H45" s="52">
        <v>10.38554178</v>
      </c>
      <c r="I45" s="52">
        <v>9.44423827</v>
      </c>
      <c r="J45" s="58">
        <f t="shared" si="13"/>
        <v>-4.822329631425788</v>
      </c>
      <c r="K45" s="65">
        <f t="shared" si="14"/>
        <v>-12.461174940733358</v>
      </c>
      <c r="L45" s="59">
        <f t="shared" si="15"/>
        <v>-9.063595621103943</v>
      </c>
    </row>
    <row r="46" spans="1:12" ht="15">
      <c r="A46" s="33" t="s">
        <v>65</v>
      </c>
      <c r="B46" s="34" t="s">
        <v>66</v>
      </c>
      <c r="C46" s="51">
        <v>0.12141531</v>
      </c>
      <c r="D46" s="52">
        <v>0.09998522</v>
      </c>
      <c r="E46" s="52">
        <v>0.10631888</v>
      </c>
      <c r="F46" s="52">
        <v>0.08667571</v>
      </c>
      <c r="G46" s="52">
        <v>0.24359792</v>
      </c>
      <c r="H46" s="52">
        <v>0.20381648</v>
      </c>
      <c r="I46" s="52">
        <v>0.1152684</v>
      </c>
      <c r="J46" s="58">
        <f t="shared" si="13"/>
        <v>-5.062714084409947</v>
      </c>
      <c r="K46" s="65">
        <f t="shared" si="14"/>
        <v>-52.68087674968653</v>
      </c>
      <c r="L46" s="59">
        <f t="shared" si="15"/>
        <v>-43.44500503590289</v>
      </c>
    </row>
    <row r="47" spans="1:12" ht="15">
      <c r="A47" s="33" t="s">
        <v>67</v>
      </c>
      <c r="B47" s="34" t="s">
        <v>68</v>
      </c>
      <c r="C47" s="51">
        <v>1.07509293</v>
      </c>
      <c r="D47" s="52">
        <v>0.90652898</v>
      </c>
      <c r="E47" s="52">
        <v>1.50706174</v>
      </c>
      <c r="F47" s="52">
        <v>2.64781167</v>
      </c>
      <c r="G47" s="52">
        <v>2.02515958</v>
      </c>
      <c r="H47" s="52">
        <v>2.52441478</v>
      </c>
      <c r="I47" s="52">
        <v>2.81086753</v>
      </c>
      <c r="J47" s="58">
        <f t="shared" si="13"/>
        <v>161.4534475638306</v>
      </c>
      <c r="K47" s="65">
        <f t="shared" si="14"/>
        <v>38.79733517098933</v>
      </c>
      <c r="L47" s="59">
        <f t="shared" si="15"/>
        <v>11.347293331882653</v>
      </c>
    </row>
    <row r="48" spans="1:12" ht="15">
      <c r="A48" s="33" t="s">
        <v>69</v>
      </c>
      <c r="B48" s="34" t="s">
        <v>70</v>
      </c>
      <c r="C48" s="51">
        <v>0.46560389</v>
      </c>
      <c r="D48" s="52">
        <v>0.27024717</v>
      </c>
      <c r="E48" s="52">
        <v>0.26223281</v>
      </c>
      <c r="F48" s="52">
        <v>0.32574647</v>
      </c>
      <c r="G48" s="52">
        <v>0.29340991</v>
      </c>
      <c r="H48" s="52">
        <v>0.24583615</v>
      </c>
      <c r="I48" s="52">
        <v>0.20888177</v>
      </c>
      <c r="J48" s="58">
        <f t="shared" si="13"/>
        <v>-55.13745170814617</v>
      </c>
      <c r="K48" s="65">
        <f t="shared" si="14"/>
        <v>-28.808890606319338</v>
      </c>
      <c r="L48" s="59">
        <f t="shared" si="15"/>
        <v>-15.03211793708941</v>
      </c>
    </row>
    <row r="49" spans="1:12" ht="15">
      <c r="A49" s="33" t="s">
        <v>71</v>
      </c>
      <c r="B49" s="34" t="s">
        <v>72</v>
      </c>
      <c r="C49" s="51">
        <v>0.43349915</v>
      </c>
      <c r="D49" s="52">
        <v>0.27955508</v>
      </c>
      <c r="E49" s="52">
        <v>0.21678036</v>
      </c>
      <c r="F49" s="52">
        <v>0.17429326</v>
      </c>
      <c r="G49" s="52">
        <v>0.12017343</v>
      </c>
      <c r="H49" s="52">
        <v>0.02287559</v>
      </c>
      <c r="I49" s="52">
        <v>0.03046354</v>
      </c>
      <c r="J49" s="58">
        <f t="shared" si="13"/>
        <v>-92.97264135350669</v>
      </c>
      <c r="K49" s="65">
        <f t="shared" si="14"/>
        <v>-74.65035324364129</v>
      </c>
      <c r="L49" s="59">
        <f t="shared" si="15"/>
        <v>33.170510574809214</v>
      </c>
    </row>
    <row r="50" spans="1:12" ht="15">
      <c r="A50" s="33" t="s">
        <v>73</v>
      </c>
      <c r="B50" s="34" t="s">
        <v>74</v>
      </c>
      <c r="C50" s="51">
        <v>1.32045367</v>
      </c>
      <c r="D50" s="52">
        <v>0.83600211</v>
      </c>
      <c r="E50" s="52">
        <v>0.73408328</v>
      </c>
      <c r="F50" s="52">
        <v>0.94167005</v>
      </c>
      <c r="G50" s="52">
        <v>1.18553886</v>
      </c>
      <c r="H50" s="52">
        <v>1.08104557</v>
      </c>
      <c r="I50" s="52">
        <v>1.1248569</v>
      </c>
      <c r="J50" s="58">
        <f t="shared" si="13"/>
        <v>-14.812846103112435</v>
      </c>
      <c r="K50" s="65">
        <f t="shared" si="14"/>
        <v>-5.118512943557178</v>
      </c>
      <c r="L50" s="59">
        <f t="shared" si="15"/>
        <v>4.052681146457132</v>
      </c>
    </row>
    <row r="51" spans="1:12" ht="15">
      <c r="A51" s="33" t="s">
        <v>75</v>
      </c>
      <c r="B51" s="34" t="s">
        <v>76</v>
      </c>
      <c r="C51" s="51">
        <v>0.00280668</v>
      </c>
      <c r="D51" s="52">
        <v>0.00149101</v>
      </c>
      <c r="E51" s="52"/>
      <c r="F51" s="52"/>
      <c r="G51" s="52"/>
      <c r="H51" s="52"/>
      <c r="I51" s="52"/>
      <c r="J51" s="58">
        <f t="shared" si="13"/>
        <v>-100</v>
      </c>
      <c r="K51" s="65"/>
      <c r="L51" s="59"/>
    </row>
    <row r="52" spans="1:12" ht="15">
      <c r="A52" s="33" t="s">
        <v>77</v>
      </c>
      <c r="B52" s="34" t="s">
        <v>78</v>
      </c>
      <c r="C52" s="51">
        <v>14.07246413</v>
      </c>
      <c r="D52" s="52">
        <v>10.96190213</v>
      </c>
      <c r="E52" s="52">
        <v>12.41617551</v>
      </c>
      <c r="F52" s="52">
        <v>13.91277829</v>
      </c>
      <c r="G52" s="52">
        <v>18.21975212</v>
      </c>
      <c r="H52" s="52">
        <v>14.51496145</v>
      </c>
      <c r="I52" s="52">
        <v>8.95304622</v>
      </c>
      <c r="J52" s="58">
        <f t="shared" si="13"/>
        <v>-36.37897288426061</v>
      </c>
      <c r="K52" s="65">
        <f t="shared" si="14"/>
        <v>-50.86076824188979</v>
      </c>
      <c r="L52" s="59">
        <f t="shared" si="15"/>
        <v>-38.31849811767844</v>
      </c>
    </row>
    <row r="53" spans="1:12" ht="15">
      <c r="A53" s="33" t="s">
        <v>79</v>
      </c>
      <c r="B53" s="34" t="s">
        <v>80</v>
      </c>
      <c r="C53" s="51">
        <v>69.73780393</v>
      </c>
      <c r="D53" s="52">
        <v>64.32174923</v>
      </c>
      <c r="E53" s="52">
        <v>75.9355660800001</v>
      </c>
      <c r="F53" s="52">
        <v>71.8544436900001</v>
      </c>
      <c r="G53" s="52">
        <v>77.1257407200002</v>
      </c>
      <c r="H53" s="52">
        <v>123.83433418</v>
      </c>
      <c r="I53" s="52">
        <v>117.89043253</v>
      </c>
      <c r="J53" s="58">
        <f t="shared" si="13"/>
        <v>69.04810000661001</v>
      </c>
      <c r="K53" s="65">
        <f t="shared" si="14"/>
        <v>52.854846422795816</v>
      </c>
      <c r="L53" s="59">
        <f t="shared" si="15"/>
        <v>-4.799881785095408</v>
      </c>
    </row>
    <row r="54" spans="1:12" ht="15">
      <c r="A54" s="33" t="s">
        <v>81</v>
      </c>
      <c r="B54" s="34" t="s">
        <v>82</v>
      </c>
      <c r="C54" s="51">
        <v>343.48268845</v>
      </c>
      <c r="D54" s="52">
        <v>290.10094902</v>
      </c>
      <c r="E54" s="52">
        <v>378.3548251</v>
      </c>
      <c r="F54" s="52">
        <v>601.12161611</v>
      </c>
      <c r="G54" s="52">
        <v>515.40754314</v>
      </c>
      <c r="H54" s="52">
        <v>628.28438009</v>
      </c>
      <c r="I54" s="52">
        <v>433.37670352</v>
      </c>
      <c r="J54" s="58">
        <f t="shared" si="13"/>
        <v>26.171337913900615</v>
      </c>
      <c r="K54" s="65">
        <f t="shared" si="14"/>
        <v>-15.915723530208012</v>
      </c>
      <c r="L54" s="59">
        <f t="shared" si="15"/>
        <v>-31.022206304425396</v>
      </c>
    </row>
    <row r="55" spans="1:12" ht="15">
      <c r="A55" s="33" t="s">
        <v>83</v>
      </c>
      <c r="B55" s="34" t="s">
        <v>84</v>
      </c>
      <c r="C55" s="51">
        <v>0.02431355</v>
      </c>
      <c r="D55" s="52">
        <v>0.00086042</v>
      </c>
      <c r="E55" s="52">
        <v>0.00071975</v>
      </c>
      <c r="F55" s="52"/>
      <c r="G55" s="52"/>
      <c r="H55" s="52"/>
      <c r="I55" s="52"/>
      <c r="J55" s="58">
        <f t="shared" si="13"/>
        <v>-100</v>
      </c>
      <c r="K55" s="65"/>
      <c r="L55" s="59"/>
    </row>
    <row r="56" spans="1:12" ht="15">
      <c r="A56" s="33" t="s">
        <v>85</v>
      </c>
      <c r="B56" s="34" t="s">
        <v>86</v>
      </c>
      <c r="C56" s="51">
        <v>7.9206058</v>
      </c>
      <c r="D56" s="52">
        <v>8.6366434</v>
      </c>
      <c r="E56" s="52">
        <v>9.08563999</v>
      </c>
      <c r="F56" s="52">
        <v>8.21025189</v>
      </c>
      <c r="G56" s="52">
        <v>12.00155606</v>
      </c>
      <c r="H56" s="52">
        <v>14.70874243</v>
      </c>
      <c r="I56" s="52">
        <v>12.65135329</v>
      </c>
      <c r="J56" s="58">
        <f t="shared" si="13"/>
        <v>59.72709170806101</v>
      </c>
      <c r="K56" s="65">
        <f t="shared" si="14"/>
        <v>5.41427483862455</v>
      </c>
      <c r="L56" s="59">
        <f t="shared" si="15"/>
        <v>-13.98752578469076</v>
      </c>
    </row>
    <row r="57" spans="1:12" ht="15">
      <c r="A57" s="33"/>
      <c r="B57" s="34"/>
      <c r="C57" s="51"/>
      <c r="D57" s="52"/>
      <c r="E57" s="52"/>
      <c r="F57" s="52"/>
      <c r="G57" s="52"/>
      <c r="H57" s="52"/>
      <c r="I57" s="52"/>
      <c r="J57" s="58"/>
      <c r="K57" s="65"/>
      <c r="L57" s="59"/>
    </row>
    <row r="58" spans="1:12" ht="15">
      <c r="A58" s="37" t="s">
        <v>89</v>
      </c>
      <c r="B58" s="39"/>
      <c r="C58" s="45">
        <v>0.022885</v>
      </c>
      <c r="D58" s="46">
        <v>0.06264</v>
      </c>
      <c r="E58" s="46">
        <v>0.00710515</v>
      </c>
      <c r="F58" s="46">
        <v>0.000112</v>
      </c>
      <c r="G58" s="46">
        <v>0</v>
      </c>
      <c r="H58" s="46">
        <v>0</v>
      </c>
      <c r="I58" s="46">
        <v>0</v>
      </c>
      <c r="J58" s="60">
        <f>((I58*100)/C58)-100</f>
        <v>-100</v>
      </c>
      <c r="K58" s="64">
        <v>0</v>
      </c>
      <c r="L58" s="61">
        <v>0</v>
      </c>
    </row>
    <row r="60" ht="15">
      <c r="A60" t="s">
        <v>90</v>
      </c>
    </row>
    <row r="61" ht="15">
      <c r="A61" s="38" t="s">
        <v>91</v>
      </c>
    </row>
    <row r="62" ht="15">
      <c r="A62" s="38" t="s">
        <v>92</v>
      </c>
    </row>
  </sheetData>
  <sheetProtection/>
  <mergeCells count="16">
    <mergeCell ref="C8:C9"/>
    <mergeCell ref="G8:G9"/>
    <mergeCell ref="F8:F9"/>
    <mergeCell ref="H8:H9"/>
    <mergeCell ref="I8:I9"/>
    <mergeCell ref="D8:D9"/>
    <mergeCell ref="E8:E9"/>
    <mergeCell ref="A3:L3"/>
    <mergeCell ref="J8:J9"/>
    <mergeCell ref="K8:K9"/>
    <mergeCell ref="L8:L9"/>
    <mergeCell ref="A6:L6"/>
    <mergeCell ref="A5:L5"/>
    <mergeCell ref="A4:L4"/>
    <mergeCell ref="A8:A9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2011-04-08T14:11:28Z</dcterms:created>
  <dcterms:modified xsi:type="dcterms:W3CDTF">2014-06-26T14:12:12Z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